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C:\Users\albin.apotekar\Documents\RAZPIS INVESTICIJE 2024\"/>
    </mc:Choice>
  </mc:AlternateContent>
  <xr:revisionPtr revIDLastSave="0" documentId="8_{D5ADE27C-9868-412A-BB9B-38649656C061}" xr6:coauthVersionLast="47" xr6:coauthVersionMax="47" xr10:uidLastSave="{00000000-0000-0000-0000-000000000000}"/>
  <bookViews>
    <workbookView xWindow="-120" yWindow="-120" windowWidth="29040" windowHeight="15720" tabRatio="956" activeTab="2" xr2:uid="{00000000-000D-0000-FFFF-FFFF00000000}"/>
  </bookViews>
  <sheets>
    <sheet name="REKAPITULACIJA" sheetId="32" r:id="rId1"/>
    <sheet name="OGREVANJE" sheetId="46" r:id="rId2"/>
    <sheet name="NOTRANJA PL NAPELJAVA" sheetId="44" r:id="rId3"/>
  </sheets>
  <definedNames>
    <definedName name="investicija" localSheetId="2">#REF!</definedName>
    <definedName name="investicija" localSheetId="0">REKAPITULACIJA!#REF!</definedName>
    <definedName name="investicija">#REF!</definedName>
    <definedName name="_xlnm.Print_Area" localSheetId="2">'NOTRANJA PL NAPELJAVA'!$A$1:$F$67</definedName>
    <definedName name="_xlnm.Print_Area" localSheetId="1">OGREVANJE!$A$1:$F$242</definedName>
    <definedName name="_xlnm.Print_Area" localSheetId="0">REKAPITULACIJA!$A$1:$H$22</definedName>
    <definedName name="_xlnm.Print_Titles" localSheetId="2">'NOTRANJA PL NAPELJAVA'!$5:$5</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44" l="1"/>
  <c r="F47" i="44"/>
  <c r="F43" i="44"/>
  <c r="F16" i="44"/>
  <c r="F26" i="44"/>
  <c r="F25" i="44"/>
  <c r="F21" i="44"/>
  <c r="F51" i="46"/>
  <c r="F116" i="46"/>
  <c r="F113" i="46"/>
  <c r="F111" i="46"/>
  <c r="F107" i="46"/>
  <c r="F105" i="46"/>
  <c r="F103" i="46"/>
  <c r="F109" i="46"/>
  <c r="F98" i="46"/>
  <c r="F93" i="46"/>
  <c r="F89" i="46"/>
  <c r="F84" i="46"/>
  <c r="F125" i="46"/>
  <c r="F61" i="46"/>
  <c r="F57" i="46"/>
  <c r="F55" i="46"/>
  <c r="F53" i="46"/>
  <c r="F49" i="46"/>
  <c r="F47" i="46"/>
  <c r="F18" i="46"/>
  <c r="F238" i="46"/>
  <c r="F216" i="46"/>
  <c r="F217" i="46"/>
  <c r="F236" i="46"/>
  <c r="F207" i="46" l="1"/>
  <c r="F201" i="46"/>
  <c r="F178" i="46"/>
  <c r="F170" i="46"/>
  <c r="F164" i="46"/>
  <c r="F152" i="46"/>
  <c r="F16" i="46"/>
  <c r="F14" i="46"/>
  <c r="F63" i="44"/>
  <c r="F61" i="44"/>
  <c r="F58" i="44"/>
  <c r="F55" i="44"/>
  <c r="F52" i="44"/>
  <c r="F9" i="44"/>
  <c r="F11" i="44"/>
  <c r="F29" i="44"/>
  <c r="F12" i="46"/>
  <c r="F234" i="46"/>
  <c r="F231" i="46"/>
  <c r="F228" i="46"/>
  <c r="F206" i="46"/>
  <c r="F205" i="46"/>
  <c r="F200" i="46"/>
  <c r="F225" i="46"/>
  <c r="F223" i="46"/>
  <c r="F221" i="46"/>
  <c r="F214" i="46"/>
  <c r="F213" i="46"/>
  <c r="F215" i="46"/>
  <c r="F196" i="46"/>
  <c r="F189" i="46"/>
  <c r="F185" i="46"/>
  <c r="F181" i="46"/>
  <c r="F177" i="46"/>
  <c r="F176" i="46"/>
  <c r="F133" i="46"/>
  <c r="F130" i="46"/>
  <c r="F169" i="46"/>
  <c r="F168" i="46"/>
  <c r="F163" i="46"/>
  <c r="F159" i="46"/>
  <c r="F155" i="46"/>
  <c r="F150" i="46"/>
  <c r="F147" i="46"/>
  <c r="F145" i="46"/>
  <c r="F141" i="46"/>
  <c r="F137" i="46"/>
  <c r="F81" i="46"/>
  <c r="F63" i="46"/>
  <c r="A8" i="46"/>
  <c r="F10" i="46"/>
  <c r="F48" i="44"/>
  <c r="F42" i="44"/>
  <c r="F34" i="44"/>
  <c r="F20" i="44"/>
  <c r="F241" i="46" l="1"/>
  <c r="G12" i="32" s="1"/>
  <c r="F66" i="44"/>
  <c r="G11" i="32" s="1"/>
  <c r="A12" i="46"/>
  <c r="G15" i="32" l="1"/>
  <c r="A14" i="46"/>
  <c r="A16" i="46" l="1"/>
  <c r="A18" i="46" l="1"/>
  <c r="A47" i="46" s="1"/>
  <c r="A49" i="46" s="1"/>
  <c r="A51" i="46" s="1"/>
  <c r="A53" i="46" s="1"/>
  <c r="C12" i="32"/>
  <c r="C11" i="32"/>
  <c r="A55" i="46" l="1"/>
  <c r="A57" i="46" s="1"/>
  <c r="A61" i="46" s="1"/>
  <c r="A63" i="46" s="1"/>
  <c r="A65" i="46" s="1"/>
  <c r="A9" i="44"/>
  <c r="A84" i="46" l="1"/>
  <c r="A87" i="46" s="1"/>
  <c r="A91" i="46" s="1"/>
  <c r="A96" i="46" s="1"/>
  <c r="A100" i="46" s="1"/>
  <c r="A103" i="46" s="1"/>
  <c r="A11" i="44"/>
  <c r="A13" i="44" s="1"/>
  <c r="A105" i="46" l="1"/>
  <c r="A107" i="46" s="1"/>
  <c r="A109" i="46" s="1"/>
  <c r="A111" i="46" s="1"/>
  <c r="A113" i="46" s="1"/>
  <c r="A115" i="46" s="1"/>
  <c r="A118" i="46" s="1"/>
  <c r="A18" i="44" l="1"/>
  <c r="A23" i="44" l="1"/>
  <c r="A28" i="44" l="1"/>
  <c r="A32" i="44" s="1"/>
  <c r="A36" i="44" s="1"/>
  <c r="A40" i="44" s="1"/>
  <c r="A46" i="44" s="1"/>
  <c r="A52" i="44" s="1"/>
  <c r="A55" i="44" l="1"/>
  <c r="A58" i="44" s="1"/>
  <c r="A61" i="44" s="1"/>
  <c r="A63" i="44" s="1"/>
  <c r="A127" i="46" l="1"/>
  <c r="A132" i="46" l="1"/>
  <c r="A135" i="46" l="1"/>
  <c r="A139" i="46" l="1"/>
  <c r="A143" i="46" s="1"/>
  <c r="A146" i="46" s="1"/>
  <c r="A149" i="46" s="1"/>
  <c r="A152" i="46" s="1"/>
  <c r="A154" i="46" s="1"/>
  <c r="A157" i="46" s="1"/>
  <c r="A161" i="46" s="1"/>
  <c r="A166" i="46" s="1"/>
  <c r="A172" i="46" s="1"/>
  <c r="A180" i="46" s="1"/>
  <c r="A183" i="46" s="1"/>
  <c r="A187" i="46" s="1"/>
  <c r="A192" i="46" s="1"/>
  <c r="A209" i="46" s="1"/>
  <c r="A198" i="46" l="1"/>
  <c r="A203" i="46" s="1"/>
  <c r="A219" i="46" s="1"/>
  <c r="A223" i="46" s="1"/>
  <c r="A225" i="46" s="1"/>
  <c r="A227" i="46" s="1"/>
  <c r="A230" i="46" s="1"/>
  <c r="A233" i="46" s="1"/>
  <c r="A236" i="46" s="1"/>
  <c r="A238" i="46" l="1"/>
</calcChain>
</file>

<file path=xl/sharedStrings.xml><?xml version="1.0" encoding="utf-8"?>
<sst xmlns="http://schemas.openxmlformats.org/spreadsheetml/2006/main" count="331" uniqueCount="226">
  <si>
    <t>kos</t>
  </si>
  <si>
    <t>SKUPAJ</t>
  </si>
  <si>
    <t xml:space="preserve">R E K A P I T U L A C I J A </t>
  </si>
  <si>
    <t xml:space="preserve">POPIS MATERIALA IN DEL S PREDRAČUNOM </t>
  </si>
  <si>
    <t>kpl</t>
  </si>
  <si>
    <t>SKUPAJ:</t>
  </si>
  <si>
    <t>kpl.</t>
  </si>
  <si>
    <t>m</t>
  </si>
  <si>
    <t>kg</t>
  </si>
  <si>
    <t xml:space="preserve">Pridobitev dimnikarskega soglasja </t>
  </si>
  <si>
    <t xml:space="preserve">Pregled izvedene dimovodne napeljave s strani pooblaščenega dimnikarskega servisa ter pridobitev dimnikarskega soglasja </t>
  </si>
  <si>
    <t>INVESTITOR:</t>
  </si>
  <si>
    <t>OBJEKT:</t>
  </si>
  <si>
    <t>Finalni oplesk</t>
  </si>
  <si>
    <t xml:space="preserve">Manometer </t>
  </si>
  <si>
    <t xml:space="preserve"> - merilno območje 0 - 150 mbar</t>
  </si>
  <si>
    <t>Ozemljitev inštalacije</t>
  </si>
  <si>
    <t>Izvedba galvanskih povezav vključno s povezavo na ustrezen ozemljitven sistem</t>
  </si>
  <si>
    <t>ali enakovredni</t>
  </si>
  <si>
    <t>Drobni inštalacijski material za izvedbo sistema ogrevne vode (fitingi, prehodni kosi, pritrdilni material, dodatna odzračevanja, praznilne pipice...)</t>
  </si>
  <si>
    <t>Drobni inštalacijski material</t>
  </si>
  <si>
    <t xml:space="preserve">Termometer </t>
  </si>
  <si>
    <t>- s prikaznim območjem od 0 do 6,0 bar</t>
  </si>
  <si>
    <t>Manometer</t>
  </si>
  <si>
    <t>Izločevalnik nečistoč iz sistema ogrevne vode za horizontalno vgradnjo s prirobničnimi priključki, dodatnim magnetom za izločanje magnetita, izpustno pipico, avtomatskim odzračevalnikom mikromehurčkov, toplotno izolacijo, skupaj s protiprirobnicami, tesnilnim in vijačnim materialom</t>
  </si>
  <si>
    <t>Izločevalnik nečistoč</t>
  </si>
  <si>
    <t>STROJNE INŠTALACIJE</t>
  </si>
  <si>
    <t>Trdnostni preiskus</t>
  </si>
  <si>
    <t>Trdnostni preiskus notranje plinske inštalacije s strani izvajalca</t>
  </si>
  <si>
    <t>Vizualni pregled in tesnostni preizkus</t>
  </si>
  <si>
    <t>Vizualni pregled notranje plinske inštalacije in tesnostni preizkus, zaplinjanje, in priprava primopredajne dokumentacije s strani distributerja</t>
  </si>
  <si>
    <t>Membranska raztezna posoda</t>
  </si>
  <si>
    <t>Membranska raztezna posoda za zaprte sisteme ogrevanja in hlajenja, možnostjo polnjenja protizmrzovalnega sredstva do 50%, s priključnim kosom z zapornim ventilom s kapo proti nepooblaščenemu posluževanju ter izpustno pipico, skupaj s tesnilnim in montažnim materialom</t>
  </si>
  <si>
    <t>Dvakratni finalni oplesk vidno delov cevi in fazonskih kosov z vročino odporno barvo (dovod-rdeča-RAL 3000, povratek-modra-RAL5019)</t>
  </si>
  <si>
    <t>- funkcijskim modulom za kaskadno delovanje kotlov</t>
  </si>
  <si>
    <t>- tipalom temperature kotlovske vode za vgradnjo</t>
  </si>
  <si>
    <t xml:space="preserve">  v hidravlično kretnico</t>
  </si>
  <si>
    <t>- zunanjim temperaturnim tipalom z zaščito</t>
  </si>
  <si>
    <t xml:space="preserve">  proti direktnemu vplivu sonca,</t>
  </si>
  <si>
    <t>Mikroprocesorska stenska regulacija</t>
  </si>
  <si>
    <t>- potopnim temperaturnim tipalom za vgradnjo</t>
  </si>
  <si>
    <t xml:space="preserve">Mikroprocesorska stenska regulacija sistema ogrevanja, kompaktne izvedbe za montažo na steno, kot vodilna regulacija za kotle z EMS2, prirejena za nizkotemperaturno delovanje kotlov in temperature ogrevne vode v odvisnosti od zunanje temperature. </t>
  </si>
  <si>
    <t>Avtomatika kot osnovna enota s prigrajenim modulom za vodenje kotla z zveznim krmiljenjem gorilnika in frekvenčno regulirane obtočne črpalke, možnostjo upravljanja in nadzor preko interneta ali MODBUS TCP/IP ter možnostjo vgradnje štirih dodatnih modulov je dobavljena skupaj z:</t>
  </si>
  <si>
    <t xml:space="preserve">  v dovod ogrevne vode na sekundarni strani (tipalo predtoka)</t>
  </si>
  <si>
    <t>- funkcijskim modulom za vodenje enega reguliranega ogrevalnega</t>
  </si>
  <si>
    <t xml:space="preserve">  kroga z mešalnim ventilom in obtočno črpalko ter priprave sanitarne</t>
  </si>
  <si>
    <t xml:space="preserve">  tople vode z obtočno črpalko </t>
  </si>
  <si>
    <t xml:space="preserve">  akumulacijo sanitarne tople vode</t>
  </si>
  <si>
    <t>- kabelskimi BUS povezavami, zagonom sistema, navodili za uporabo 
  v slovenskem jeziku ter poučevanjem upravljalca</t>
  </si>
  <si>
    <t>Jeklena brezšivna cev</t>
  </si>
  <si>
    <t>Fazonski kosi</t>
  </si>
  <si>
    <t>Fazonski kosi po SIST EN 10216-1 - tehnični in dobavni pogoji ter SIST EN 10253-1 - cevni fitingi za soležne zvare, z atestom 2.2. oziroma 3.1., skupaj s varilnim materialom ter dvakratnim popleskom z antikorozijsko barvo po predhodnem čiščenju ter odstranitvi korozije</t>
  </si>
  <si>
    <t>- s prikaznim območjem od 0 do +100 °C</t>
  </si>
  <si>
    <t>Zaščitni Alu ovoj in izolacija</t>
  </si>
  <si>
    <t>Zaščitni ovoj razvodov ogrevne vode vodenih vidno v energetskem prostoru izdelan iz Al pločevine in Knauf Insulation ter spet s kniping vijaki</t>
  </si>
  <si>
    <t>m2</t>
  </si>
  <si>
    <t>Št.</t>
  </si>
  <si>
    <t>EM</t>
  </si>
  <si>
    <t>Opis</t>
  </si>
  <si>
    <t>Količina</t>
  </si>
  <si>
    <t>Cena/EM Eur</t>
  </si>
  <si>
    <t>ZNESEK EUR</t>
  </si>
  <si>
    <r>
      <t>m</t>
    </r>
    <r>
      <rPr>
        <vertAlign val="superscript"/>
        <sz val="10"/>
        <color indexed="8"/>
        <rFont val="Arial Narrow"/>
        <family val="2"/>
        <charset val="238"/>
      </rPr>
      <t>2</t>
    </r>
  </si>
  <si>
    <t>OGREVANJE</t>
  </si>
  <si>
    <t>Termometer</t>
  </si>
  <si>
    <t>Dimniška cev DN 250 1000 mm</t>
  </si>
  <si>
    <t>Revizijska cev ø 250</t>
  </si>
  <si>
    <t>Dimniška cev DN 250 2000 mm</t>
  </si>
  <si>
    <r>
      <t xml:space="preserve">SET JAŠEK DN 250  - Kaskadni dimniški komplet za odvod v dimniški jašek </t>
    </r>
    <r>
      <rPr>
        <sz val="10"/>
        <rFont val="Arial Narrow"/>
        <family val="2"/>
        <charset val="238"/>
      </rPr>
      <t xml:space="preserve">sestavljen iz: 
pokrov jaška z zaključno cevjo 0,5m, 6 x distančnik,podporno koleno, prehod skozi steno, rozeta </t>
    </r>
  </si>
  <si>
    <t>Razstavljivi toplotni izmenjevalec</t>
  </si>
  <si>
    <t>Ploščni razstavljivi prenosnik toplote, AISI 304, 10 bar, 129 plošč, NBR brez izolacije, vključno s protiprirobnicami, tesnilnim, vijačnim in montažnim materialom</t>
  </si>
  <si>
    <t>Vcel = 35 l</t>
  </si>
  <si>
    <t>Polnilno izpustni ventil Kovina KP 512 1/2''</t>
  </si>
  <si>
    <t>Kovina KP 512 1/2''</t>
  </si>
  <si>
    <t>Siemens ALT-SB100</t>
  </si>
  <si>
    <t>Potopna tulka za vgradnjo temperaturnega tipala (toplotni izmenjevalec, 
2x ogrevalna kroga)</t>
  </si>
  <si>
    <t>Zaporna loputa</t>
  </si>
  <si>
    <t>DN100</t>
  </si>
  <si>
    <t>Zaporna loputa z ročino, navojna ušesa, ohišje iz nodularne litine, disk nerjavno jeklo, vreteno nerjavno jeklo, delovna temperature 120°C, vklučno z tesnilnim materialom, prirobnicami in vijačnim materialom</t>
  </si>
  <si>
    <t>Krogelni ventil</t>
  </si>
  <si>
    <t xml:space="preserve">Krogelni ventil Kovina  izdelan v težji izvedbi </t>
  </si>
  <si>
    <t>DN50</t>
  </si>
  <si>
    <t>Protipovratni ventil</t>
  </si>
  <si>
    <t>vključno s tesnilnim in pritrdilnim materialom.</t>
  </si>
  <si>
    <t>Varnostni ventil sekundar</t>
  </si>
  <si>
    <t>Lovilec nesnage z ohišjem iz sive litine, sitom iz nerjavne</t>
  </si>
  <si>
    <t>žice, poklopcem iz sive litine, tesnili, vijaki in maticami za</t>
  </si>
  <si>
    <t>Lovilec nesnage</t>
  </si>
  <si>
    <t>vodo 110°C in NP 16 in montažo.</t>
  </si>
  <si>
    <t>DN50 (navojni)</t>
  </si>
  <si>
    <t>Odzračevalni lonček V=2 l izdelan iz črne cevi Ø125</t>
  </si>
  <si>
    <t>dolžine cca. 250 mm, vključno z navojnimi priključki,</t>
  </si>
  <si>
    <t>pritrdilnim, varilnim in tesnilnim materialom ter z</t>
  </si>
  <si>
    <t>krogličnim ventilom DN10.</t>
  </si>
  <si>
    <t>Odzračevanje</t>
  </si>
  <si>
    <t>Jeklena srednjetežka črna cev po DIN EN 10255, skupaj z</t>
  </si>
  <si>
    <t>loki, varilnim, tesnilnim in pritrdilnim materialom in dodatkom</t>
  </si>
  <si>
    <t>za razrez.</t>
  </si>
  <si>
    <t>Jeklena cev</t>
  </si>
  <si>
    <t>DN25 (33,7 x 3,25)</t>
  </si>
  <si>
    <t>DN50 (60,3 x 3,65)</t>
  </si>
  <si>
    <t>DN65 (76,1 x 3,65)</t>
  </si>
  <si>
    <t>DN100 (114,3 x 3,60)</t>
  </si>
  <si>
    <t>Material za obešanje in pritrjevanje iz profilnega jekla</t>
  </si>
  <si>
    <t>različnih dimenzij.</t>
  </si>
  <si>
    <t>Obešalni material</t>
  </si>
  <si>
    <t>Zaščitno miniziranje cevovodov in obešal.</t>
  </si>
  <si>
    <t>Barvanje vidnih cevovodov in obešal.</t>
  </si>
  <si>
    <t>Tripotni mešalni ventil z motornim pogonom</t>
  </si>
  <si>
    <t>Organizacija in izvedba "požarne straže" pri izvedbi vseh vročih del, vključno z organizacijo in obveščanjem predstavnika naročnika.</t>
  </si>
  <si>
    <t>Odklop električne energije ter demontaža in odvoz obstoječe električne omare, vključno z vidnim elektro vezalnim materialom.</t>
  </si>
  <si>
    <t>Q=1000 kW</t>
  </si>
  <si>
    <t xml:space="preserve">primarna stran: IN 50°C - OUT 30°C, Δp=19,5 kPa, DN100, pretok 43,42 m3/h, PN10  </t>
  </si>
  <si>
    <t xml:space="preserve">sekundarna stran: IN 45°C - OUT 25°C, Δp=19,5 kPa, DN65, pretok 43,35 m3/h , PN10   </t>
  </si>
  <si>
    <t>volumen:
primarna stran 45,4 L
sekundarna stran 45,4 L</t>
  </si>
  <si>
    <t>dimenzija 600 x 480 x 1846 mm</t>
  </si>
  <si>
    <t>teža prazen/poln600/691 kg</t>
  </si>
  <si>
    <t>Predelava cevne inštalacije starega kotla, vgradnja nepovratne lopute, regulacijskega ventila, ekspanzijske posode, navezava na nov sistem ogrevanja in toplotni prenosnik.</t>
  </si>
  <si>
    <t>DN25</t>
  </si>
  <si>
    <t>DN25 (navojni)</t>
  </si>
  <si>
    <t>Tripotni mešalni ventil z motornim pogonom Siemens s tesnilnim in vijačnim materialom ter</t>
  </si>
  <si>
    <t>Magna 3 25-60</t>
  </si>
  <si>
    <t>Magna 3 80-120 F</t>
  </si>
  <si>
    <t>Magna 3 40-120 F</t>
  </si>
  <si>
    <t>DN80 (88,9 x 3,65)</t>
  </si>
  <si>
    <t>Psihiatrična bolnišnica Vojnik, Celjska cesta 37, 3212 Vojnik</t>
  </si>
  <si>
    <t>REFLEX tip N 50/1,7/6,0</t>
  </si>
  <si>
    <t>Bosch kondenzacijski kotel Uni Condens 8000 F na plin/olje je izdelan skladno z EN 15417 oz. z EN 15034.</t>
  </si>
  <si>
    <t>Obratuje z nadtlačnim gorilnikom, ima zgoraj ležečo zgorevalno komoro in spodaj ležeče komore za prenos toplote v trovlečni izvedbi in protitočni princip gibanja vode in dimnih plinov.</t>
  </si>
  <si>
    <t>Vse površine v zgorevalni komori in vse površine, ki so v stiku s kondenzom in zgorelimi plini so iz visokokvalitetnega nerjavnega jekla. Za optimiranje hidravljike in sistema sta na voljo visoko- in nizkotemperaturni priključek za povratek.</t>
  </si>
  <si>
    <t>Optimirane komora za vodenje plinov zagotavljajo nizko stopnjo hrupa, vrata kotla so opremljena z nastavkom za merjenje nadtlaka in so na voljo v desni in levi izvedbi. Priključki za kontrolo pomanjkanja vode skladno z EN 12828 so pripravljeni za SYR 932. Kotel  je izoliran z 80 mm debelo plastjo izolativnega materiala in oblečen z  pločevino.</t>
  </si>
  <si>
    <t xml:space="preserve">Kotel lahko obratuje na zemeljski ali UNP plin in na z žveplom siromašno ekstra lahko kurilno olje, ki ustreza normi DIN 51603. </t>
  </si>
  <si>
    <t>Obratovanje in ogrevalna voda mora izpolnjevati pogoje, kot so opisani v navodilih za montažo in uporabo in v delovnem listu K8 projektantskih podlog podjetja Bosch.</t>
  </si>
  <si>
    <t>Nazivna moč:</t>
  </si>
  <si>
    <t>Pri 50/30  °C (plin):           510,0 kW</t>
  </si>
  <si>
    <t>Pri 50/30  °C (olje):           482,0 kW</t>
  </si>
  <si>
    <t>Pri 80/60  °C (plin) :          467,9 kW</t>
  </si>
  <si>
    <t>Normni izkoristek:</t>
  </si>
  <si>
    <t>Do 109% (Hi)/98% (Hs)</t>
  </si>
  <si>
    <t>Masa:                                 1058 kg</t>
  </si>
  <si>
    <t>Dimniški priključek  DN 303</t>
  </si>
  <si>
    <t>Temperatura dimnih plinov</t>
  </si>
  <si>
    <t>pri 50/30 C:                            45 °C</t>
  </si>
  <si>
    <t>pri 80/60 C:                            74 °C</t>
  </si>
  <si>
    <t>Mere:</t>
  </si>
  <si>
    <t>Višina z regulatorjem:         2000 mm</t>
  </si>
  <si>
    <t>Omejevalnik max tlaka DSH143F001</t>
  </si>
  <si>
    <t>Omejevalnik min tlaka DSL143F001</t>
  </si>
  <si>
    <t>Antivibracijska podloga za UC 8000 510-640 kW</t>
  </si>
  <si>
    <t>Nosilna plošča gorilnika D 260</t>
  </si>
  <si>
    <t>WG40N/1-A</t>
  </si>
  <si>
    <t>plinski gorilnik Weishaupt drsno dvostopenjski ali modulirani
izvedba ZM-LN 3/4˝ 
moči 55 - 550 kW</t>
  </si>
  <si>
    <t>montaža na kotel in zagon gorilnika z meritvami</t>
  </si>
  <si>
    <r>
      <t xml:space="preserve">Tlačni padec na dimni strani    </t>
    </r>
    <r>
      <rPr>
        <sz val="10"/>
        <rFont val="Arial Narrow"/>
        <family val="2"/>
        <charset val="238"/>
      </rPr>
      <t>3,55 mbar</t>
    </r>
  </si>
  <si>
    <t>BOSCH tip CC 8313 + ZM5313</t>
  </si>
  <si>
    <t>Grundfos Magna 3  65-100F</t>
  </si>
  <si>
    <t>DN65</t>
  </si>
  <si>
    <t>Regulacijski ventil</t>
  </si>
  <si>
    <t>Ventil za hidravlično uravnoteženje s prirobnicami iz sive litine (STAF), s protiprirobnicami in tesnilnim in vijačnim materialom</t>
  </si>
  <si>
    <r>
      <t xml:space="preserve">Dobava in montaža kotlovske črpalke z regulacijo 0-10 V </t>
    </r>
    <r>
      <rPr>
        <sz val="10"/>
        <rFont val="Arial Narrow"/>
        <family val="2"/>
        <charset val="238"/>
      </rPr>
      <t>s protiprirobnicami in tesnilnim in vijačnim materialom</t>
    </r>
  </si>
  <si>
    <t>Nepovratna loputa</t>
  </si>
  <si>
    <t>Nepovratna loputa za vgradnjo med protiprirobnice, kratka izvedba, vključno z protiprirobnicami, tesnilnim in vijačnim materialom</t>
  </si>
  <si>
    <t>GESTRA DN65</t>
  </si>
  <si>
    <r>
      <t xml:space="preserve">Gradbena dela za izdelavo priklopa dimniškaga priključka 
</t>
    </r>
    <r>
      <rPr>
        <sz val="10"/>
        <rFont val="Arial Narrow"/>
        <family val="2"/>
        <charset val="238"/>
      </rPr>
      <t xml:space="preserve">na obstoječi dimnik in zazidava gradbenih odprtin in zagladenje </t>
    </r>
  </si>
  <si>
    <r>
      <t>Montaža dimniškega priključka</t>
    </r>
    <r>
      <rPr>
        <sz val="10"/>
        <rFont val="Arial Narrow"/>
        <family val="2"/>
        <charset val="238"/>
      </rPr>
      <t xml:space="preserve"> in dimniške vertikale ter izdelava dimniške kape, odvod kondenza iz dimnika</t>
    </r>
  </si>
  <si>
    <r>
      <rPr>
        <b/>
        <sz val="10"/>
        <rFont val="Arial Narrow"/>
        <family val="2"/>
        <charset val="238"/>
      </rPr>
      <t>Navezava obstoječega tlačnega avtomata</t>
    </r>
    <r>
      <rPr>
        <sz val="10"/>
        <rFont val="Arial Narrow"/>
        <family val="2"/>
        <charset val="238"/>
      </rPr>
      <t xml:space="preserve"> 
na novo inštalacijo, servisni pregled tlačnega avtomata in ponovni zagon tlačnega avtomata</t>
    </r>
  </si>
  <si>
    <r>
      <rPr>
        <b/>
        <sz val="10"/>
        <rFont val="Arial Narrow"/>
        <family val="2"/>
        <charset val="238"/>
      </rPr>
      <t>Elektro kabliranje in elektro priklop</t>
    </r>
    <r>
      <rPr>
        <sz val="10"/>
        <rFont val="Arial Narrow"/>
        <family val="2"/>
        <charset val="238"/>
      </rPr>
      <t xml:space="preserve"> 
obtočnih črpalk na novem razdelilniku, mešalnih ventilov in temperaturnih tipal na obstoječo elektro omaro</t>
    </r>
  </si>
  <si>
    <r>
      <t xml:space="preserve">Dobava in montaža ultrazvočnega merilnika toplote, </t>
    </r>
    <r>
      <rPr>
        <sz val="10"/>
        <rFont val="Arial Narrow"/>
        <family val="2"/>
        <charset val="238"/>
      </rPr>
      <t>vključno z protiprirobnicami, tesnilnim in vijačnim materialom in priključki za tipala</t>
    </r>
  </si>
  <si>
    <t>Siemens UH 50-A74-00, z M-BUS komunikacijo, z napajanjem 230 V</t>
  </si>
  <si>
    <t>VXG44.20-6,3, SAS61.03, 24V,</t>
  </si>
  <si>
    <t>VXG44.40-25, SAS61.03,24 V,</t>
  </si>
  <si>
    <t xml:space="preserve">Obtočna črpalka </t>
  </si>
  <si>
    <t>Visoko učinkovinta standardna črpalka s potopljenim rotorjem, vključno z protiprirobnicami, tesnilnim in vijačnim materialom, s komunikacijo 0-10 V za krmiljenje na CNS</t>
  </si>
  <si>
    <t>Izdelava podkonstrukcije za postavitev talnega kotla na obstoječi podest</t>
  </si>
  <si>
    <t>Garancija se veže na upoštevanje obratovalnih pogojev in na kvaliteto vode, ki se v sistem polni in v času obratovanja dotaka (Obratovalni dnevnik kotla).</t>
  </si>
  <si>
    <t>Razdelilneik / zbiralnik izdelan iz jeklene brezšivne cevi DN200 z priključki za:
2x dovod DN100, ter priključki za ogrevalne veje:
2x Bolnišnica DN100
2x Vzdrževanje DN25
2x Uprava DN50
2x izpust DN20
Toplotno izoliran s kameno volno 100 mm in zaščiten z Al pločevino</t>
  </si>
  <si>
    <t>Razdelilnik / zbiralnik</t>
  </si>
  <si>
    <r>
      <t xml:space="preserve">Manometer v okroglem ohišju </t>
    </r>
    <r>
      <rPr>
        <sz val="10"/>
        <rFont val="Arial"/>
        <family val="2"/>
        <charset val="238"/>
      </rPr>
      <t>Ø</t>
    </r>
    <r>
      <rPr>
        <sz val="10"/>
        <rFont val="Arial Narrow"/>
        <family val="2"/>
        <charset val="238"/>
      </rPr>
      <t>80 mm z navojnim priključkom R 1/2", glicerinskim polnjenjem, razredom natančnosti prikaza 1,6, manometrsko navojno pipico DN 15, komplet z montažnim in tesnilnim materialom</t>
    </r>
  </si>
  <si>
    <t>Termometer v okroglem ohišju Ø80 mm, z navojnim priključkom R 1/2", razredom natančnosti prikaza 1,0 po DIN EN 13190, komplet z montažnim in tesnilnim materialom</t>
  </si>
  <si>
    <t>Demontaža kotla in obstoječe inštalacije in naprav v kotlovnici s predhodnim spuščanjem vode iz sistema. Demontaža armatur, črpalk, toplotnega izmenjevalca, razdelilnikov, dimniškiga priključka in izolacije. Potrebna je uporaba dvigala in ostalih pripomočkov za varno odstranitev, upoštevan je odvoz materiala na deponijo oziroma na podjetje za predelavo surovin ter pridobitvijo potrdila (ocena)</t>
  </si>
  <si>
    <t>Polnjenje sistema centralnega ogrevanja z demineralizirano vodo v primarni in sekundarni krog, vključno z obveščanjem, nastavitev pretokov in odzračevanje v radiatorjev v vseh objektih.</t>
  </si>
  <si>
    <r>
      <t xml:space="preserve">Nevtralizacijska naprava Pr. 1606 (NE1.1) 
</t>
    </r>
    <r>
      <rPr>
        <sz val="10"/>
        <rFont val="Arial Narrow"/>
        <family val="2"/>
        <charset val="238"/>
      </rPr>
      <t xml:space="preserve">nevtralizacijska posoda z granulatom, z vgrajeno črpalko za tansport kondenza (višina črpanja cca. 2 m). Kompaktna črpalka z demontažno premično posodo. Primerna je za kotle do 870 kW. Namesti se pod kotel.  </t>
    </r>
  </si>
  <si>
    <t>NOTRANJA PLINSKA NAPELJAVA</t>
  </si>
  <si>
    <t xml:space="preserve"> </t>
  </si>
  <si>
    <t xml:space="preserve"> - merilno območje 0 - 5 bar</t>
  </si>
  <si>
    <t>Manometer z zaporno pipo za plin Ø160 mm s priključkom R 1/2'', razred točnosti 1.0,  z vijačnim in tesnilnim materialom</t>
  </si>
  <si>
    <t>Termometer za merjenje temperature plina v napeljavi</t>
  </si>
  <si>
    <t>1/2''</t>
  </si>
  <si>
    <t>3/8''</t>
  </si>
  <si>
    <t>DN 40, PN 5</t>
  </si>
  <si>
    <t xml:space="preserve">Montaža atestirane kroglične pipe s termičnim varovalom dobavljenega v sklopu plinskega trošila </t>
  </si>
  <si>
    <t xml:space="preserve">Kroglična pipa </t>
  </si>
  <si>
    <t xml:space="preserve">Kroglična pipa s termičnim varovalom </t>
  </si>
  <si>
    <t>Jeklena brezšivna cev po SIST EN 10216-1 - tehnični in dobavni pogoji ter SIST EN 10220 - dimenizje in mase na enoto dolžine, z atestom 3.1., z izdelavo navojev, varilnim materialom ter dvakratnim opleskom z antikorozijsko barvo po predhodnem čiščenju.</t>
  </si>
  <si>
    <t>Dvakratni finalni oplesk vidnih cevi in fazonskih kosov z rumeno barvo po barvni lestvici RAL 1021</t>
  </si>
  <si>
    <t>tlak plina pred regulatorjem Pvstopni = 2 bar</t>
  </si>
  <si>
    <t>tlak plina za regulatorjem Pizst = 23 mbar</t>
  </si>
  <si>
    <t>za moč kotla 510 kW in zahtevani tlak plina pred vstopom v gorilec ki znša 23 mbar</t>
  </si>
  <si>
    <t>za montažo kovinskih stročnic in manometrov.</t>
  </si>
  <si>
    <t xml:space="preserve">merilno območje 0 - 60 °C </t>
  </si>
  <si>
    <t>Krogelna pipa z navojnima priključkoma standardne dolžine, za delovni tlak GT5 / C5 DIN EN 331, atestirana za zemeljski plin, z ročko za posluževanje, s NHBR tesnili ter vijačnim materialom</t>
  </si>
  <si>
    <t>DN 40</t>
  </si>
  <si>
    <r>
      <rPr>
        <b/>
        <sz val="10"/>
        <rFont val="Arial Narrow"/>
        <family val="2"/>
        <charset val="238"/>
      </rPr>
      <t>Uvaritev navojnih kolčakov</t>
    </r>
    <r>
      <rPr>
        <sz val="10"/>
        <rFont val="Arial Narrow"/>
        <family val="2"/>
        <charset val="238"/>
      </rPr>
      <t xml:space="preserve"> </t>
    </r>
  </si>
  <si>
    <r>
      <rPr>
        <b/>
        <sz val="10"/>
        <rFont val="Arial Narrow"/>
        <family val="2"/>
        <charset val="238"/>
      </rPr>
      <t>Zapora interne napeljave</t>
    </r>
    <r>
      <rPr>
        <sz val="10"/>
        <rFont val="Arial Narrow"/>
        <family val="2"/>
        <charset val="238"/>
      </rPr>
      <t xml:space="preserve"> zemeljskega plina in spuščanje plina iz napeljave. </t>
    </r>
  </si>
  <si>
    <t xml:space="preserve">Popis vsebuje postopke in materiale za predelavo plinske napeljave v kurilnici </t>
  </si>
  <si>
    <t>za napajanje novega kotla</t>
  </si>
  <si>
    <r>
      <rPr>
        <b/>
        <sz val="10"/>
        <rFont val="Arial Narrow"/>
        <family val="2"/>
        <charset val="238"/>
      </rPr>
      <t>Demontaža zaporne pipe</t>
    </r>
    <r>
      <rPr>
        <sz val="10"/>
        <rFont val="Arial Narrow"/>
        <family val="2"/>
        <charset val="238"/>
      </rPr>
      <t>, filtra in regulatorja tlaka na veji za napajanje novega kotla )</t>
    </r>
  </si>
  <si>
    <r>
      <rPr>
        <b/>
        <sz val="10"/>
        <rFont val="Arial Narrow"/>
        <family val="2"/>
        <charset val="238"/>
      </rPr>
      <t>Nastavitev regulatorja tlaka</t>
    </r>
    <r>
      <rPr>
        <sz val="10"/>
        <rFont val="Arial Narrow"/>
        <family val="2"/>
        <charset val="238"/>
      </rPr>
      <t xml:space="preserve"> za napajanje novega kotla. (menjava vzmeti)</t>
    </r>
  </si>
  <si>
    <r>
      <t>lok 90</t>
    </r>
    <r>
      <rPr>
        <vertAlign val="superscript"/>
        <sz val="10"/>
        <color indexed="8"/>
        <rFont val="Arial Narrow"/>
        <family val="2"/>
        <charset val="238"/>
      </rPr>
      <t>o</t>
    </r>
    <r>
      <rPr>
        <sz val="10"/>
        <color indexed="8"/>
        <rFont val="Arial Narrow"/>
        <family val="2"/>
        <charset val="238"/>
      </rPr>
      <t xml:space="preserve"> R=3D DN 40</t>
    </r>
  </si>
  <si>
    <r>
      <t xml:space="preserve">OPOMBA: 
</t>
    </r>
    <r>
      <rPr>
        <sz val="10"/>
        <color rgb="FF000000"/>
        <rFont val="Arial Narrow"/>
        <family val="2"/>
        <charset val="238"/>
      </rPr>
      <t xml:space="preserve">Tip in število fazonskih kosov je odvisno od načina izvedbe. Pred izvedbo je potrebno preveriti število fazonskih kosov! </t>
    </r>
  </si>
  <si>
    <r>
      <rPr>
        <b/>
        <sz val="10"/>
        <rFont val="Arial Narrow"/>
        <family val="2"/>
        <charset val="238"/>
      </rPr>
      <t>Priključitev plinskega trošila</t>
    </r>
    <r>
      <rPr>
        <sz val="10"/>
        <rFont val="Arial Narrow"/>
        <family val="2"/>
        <charset val="238"/>
      </rPr>
      <t xml:space="preserve"> in zagon s kontrolo delovanja in nastavitvijo s strani pooblaščenega serviserja oziroma dobavitelja opreme</t>
    </r>
  </si>
  <si>
    <t>DN 65</t>
  </si>
  <si>
    <r>
      <t>lok 90</t>
    </r>
    <r>
      <rPr>
        <vertAlign val="superscript"/>
        <sz val="10"/>
        <color indexed="8"/>
        <rFont val="Arial Narrow"/>
        <family val="2"/>
        <charset val="238"/>
      </rPr>
      <t>o</t>
    </r>
    <r>
      <rPr>
        <sz val="10"/>
        <color indexed="8"/>
        <rFont val="Arial Narrow"/>
        <family val="2"/>
        <charset val="238"/>
      </rPr>
      <t xml:space="preserve"> R=3D DN 65</t>
    </r>
  </si>
  <si>
    <t>DN 50, PN 5</t>
  </si>
  <si>
    <t>Demontaža obstoječega kotla in cevnih povezav centralnega ogrevanja.</t>
  </si>
  <si>
    <t>Popis vsebuje postopke in materiale za predelavo toplovodne napeljave in montažo</t>
  </si>
  <si>
    <t>novega kotla.</t>
  </si>
  <si>
    <t xml:space="preserve">Uni Condens 8000 F UC8000F 510 BOSCH  ali ekvivalent skladen s projektiranimi                                                                                                                                                                                                                                                                                     </t>
  </si>
  <si>
    <t>tehničnimi karakteristikami.</t>
  </si>
  <si>
    <t>Dolžina:                               1980 mm</t>
  </si>
  <si>
    <t>Širina:                                  1100 mm</t>
  </si>
  <si>
    <t>Varnostni ventil DN40, tlak odpiranja 3 bar</t>
  </si>
  <si>
    <t>Kondenzacijski jekleni kotel na zemeljski plin.</t>
  </si>
  <si>
    <t>Kotel mora imeti možnost delovanja z utekočinjenim naftnim plinom !</t>
  </si>
  <si>
    <t>Zaporna loputa z ročico in ušesi, ohišje izdelano iz nodularne litine, disk in vreteno iz nerjavnega jekla, primerna za temperaturo medija do 120°C, vklučno s prirobnicama, tesnili  in vijačnim materialom.</t>
  </si>
  <si>
    <t>vzmetni varnostni ventil DN40/DN50, tlak odpiranja 4 bar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</si>
</sst>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numFmt numFmtId="165" formatCode="#&quot;.&quot;"/>
    <numFmt numFmtId="166" formatCode="#,##0.00\ [$€-1]"/>
    <numFmt numFmtId="167" formatCode="0#"/>
  </numFmts>
  <fonts count="28" x14ac:knownFonts="1">
    <font>
      <sz val="10"/>
      <name val="Arial CE"/>
      <charset val="238"/>
    </font>
    <font>
      <sz val="11"/>
      <color theme="1"/>
      <name val="Calibri"/>
      <family val="2"/>
      <charset val="238"/>
      <scheme val="minor"/>
    </font>
    <font>
      <sz val="11"/>
      <color theme="1"/>
      <name val="Calibri"/>
      <family val="2"/>
      <charset val="238"/>
      <scheme val="minor"/>
    </font>
    <font>
      <sz val="10"/>
      <name val="Arial CE"/>
      <charset val="238"/>
    </font>
    <font>
      <sz val="10"/>
      <name val="Times New Roman"/>
      <family val="1"/>
      <charset val="238"/>
    </font>
    <font>
      <sz val="10"/>
      <name val="Arial"/>
      <family val="2"/>
      <charset val="238"/>
    </font>
    <font>
      <sz val="10"/>
      <color theme="1"/>
      <name val="Arial"/>
      <family val="2"/>
      <charset val="238"/>
    </font>
    <font>
      <sz val="10"/>
      <name val="Times New Roman"/>
      <family val="1"/>
      <charset val="238"/>
    </font>
    <font>
      <sz val="12"/>
      <name val="Arial"/>
      <family val="2"/>
      <charset val="238"/>
    </font>
    <font>
      <sz val="13"/>
      <name val="Arial"/>
      <family val="2"/>
      <charset val="238"/>
    </font>
    <font>
      <sz val="10"/>
      <name val="Tahoma"/>
      <family val="2"/>
      <charset val="238"/>
    </font>
    <font>
      <sz val="8"/>
      <name val="Arial CE"/>
      <charset val="238"/>
    </font>
    <font>
      <sz val="10"/>
      <name val="Arial CE"/>
      <family val="2"/>
      <charset val="238"/>
    </font>
    <font>
      <sz val="10"/>
      <name val="Arial Narrow"/>
      <family val="2"/>
      <charset val="238"/>
    </font>
    <font>
      <sz val="10"/>
      <name val="Courier New CE"/>
    </font>
    <font>
      <b/>
      <sz val="10"/>
      <name val="Arial Narrow"/>
      <family val="2"/>
      <charset val="238"/>
    </font>
    <font>
      <strike/>
      <sz val="10"/>
      <name val="Arial Narrow"/>
      <family val="2"/>
      <charset val="238"/>
    </font>
    <font>
      <sz val="10"/>
      <color theme="1"/>
      <name val="Arial Narrow"/>
      <family val="2"/>
      <charset val="238"/>
    </font>
    <font>
      <sz val="10"/>
      <color rgb="FF000000"/>
      <name val="Arial Narrow"/>
      <family val="2"/>
      <charset val="238"/>
    </font>
    <font>
      <sz val="10"/>
      <color indexed="8"/>
      <name val="Arial Narrow"/>
      <family val="2"/>
      <charset val="238"/>
    </font>
    <font>
      <b/>
      <sz val="10"/>
      <color indexed="8"/>
      <name val="Arial Narrow"/>
      <family val="2"/>
      <charset val="238"/>
    </font>
    <font>
      <b/>
      <sz val="10"/>
      <color rgb="FF000000"/>
      <name val="Arial Narrow"/>
      <family val="2"/>
      <charset val="238"/>
    </font>
    <font>
      <vertAlign val="superscript"/>
      <sz val="10"/>
      <color indexed="8"/>
      <name val="Arial Narrow"/>
      <family val="2"/>
      <charset val="238"/>
    </font>
    <font>
      <sz val="10"/>
      <color indexed="10"/>
      <name val="Arial Narrow"/>
      <family val="2"/>
      <charset val="238"/>
    </font>
    <font>
      <sz val="14"/>
      <name val="Arial Narrow"/>
      <family val="2"/>
      <charset val="238"/>
    </font>
    <font>
      <b/>
      <sz val="14"/>
      <name val="Arial Narrow"/>
      <family val="2"/>
      <charset val="238"/>
    </font>
    <font>
      <b/>
      <sz val="10"/>
      <color theme="1"/>
      <name val="Arial Narrow"/>
      <family val="2"/>
      <charset val="238"/>
    </font>
    <font>
      <sz val="10"/>
      <color rgb="FF212529"/>
      <name val="Arial Narrow"/>
      <family val="2"/>
      <charset val="238"/>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auto="1"/>
      </bottom>
      <diagonal/>
    </border>
    <border>
      <left/>
      <right/>
      <top style="medium">
        <color auto="1"/>
      </top>
      <bottom/>
      <diagonal/>
    </border>
    <border>
      <left/>
      <right/>
      <top style="medium">
        <color auto="1"/>
      </top>
      <bottom style="double">
        <color auto="1"/>
      </bottom>
      <diagonal/>
    </border>
    <border>
      <left/>
      <right/>
      <top style="thin">
        <color indexed="64"/>
      </top>
      <bottom/>
      <diagonal/>
    </border>
  </borders>
  <cellStyleXfs count="26">
    <xf numFmtId="0" fontId="0" fillId="0" borderId="0"/>
    <xf numFmtId="0" fontId="4"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7" fillId="0" borderId="0"/>
    <xf numFmtId="0" fontId="4" fillId="0" borderId="0"/>
    <xf numFmtId="0" fontId="5" fillId="0" borderId="0"/>
    <xf numFmtId="0" fontId="2" fillId="0" borderId="0"/>
    <xf numFmtId="0" fontId="5" fillId="0" borderId="0"/>
    <xf numFmtId="0" fontId="2" fillId="0" borderId="0"/>
    <xf numFmtId="4" fontId="10" fillId="2" borderId="2">
      <alignment horizontal="right" readingOrder="1"/>
      <protection locked="0"/>
    </xf>
    <xf numFmtId="0" fontId="11" fillId="0" borderId="0"/>
    <xf numFmtId="0" fontId="1" fillId="0" borderId="0"/>
    <xf numFmtId="0" fontId="1" fillId="0" borderId="0"/>
    <xf numFmtId="0" fontId="12" fillId="0" borderId="0"/>
    <xf numFmtId="0" fontId="14" fillId="0" borderId="0"/>
    <xf numFmtId="0" fontId="3" fillId="0" borderId="0"/>
    <xf numFmtId="0" fontId="5" fillId="0" borderId="0"/>
  </cellStyleXfs>
  <cellXfs count="117">
    <xf numFmtId="0" fontId="0" fillId="0" borderId="0" xfId="0"/>
    <xf numFmtId="0" fontId="5" fillId="0" borderId="0" xfId="0" applyFont="1"/>
    <xf numFmtId="0" fontId="5" fillId="0" borderId="0" xfId="0" applyFont="1" applyAlignment="1" applyProtection="1">
      <alignment vertical="top"/>
      <protection locked="0"/>
    </xf>
    <xf numFmtId="4" fontId="5" fillId="0" borderId="0" xfId="0" applyNumberFormat="1" applyFont="1"/>
    <xf numFmtId="0" fontId="8" fillId="0" borderId="0" xfId="0" applyFont="1" applyAlignment="1">
      <alignment vertical="center"/>
    </xf>
    <xf numFmtId="0" fontId="9" fillId="0" borderId="0" xfId="0" applyFont="1"/>
    <xf numFmtId="0" fontId="3" fillId="0" borderId="0" xfId="4" applyAlignment="1">
      <alignment horizontal="left" wrapText="1"/>
    </xf>
    <xf numFmtId="0" fontId="15" fillId="0" borderId="0" xfId="0" applyFont="1" applyAlignment="1">
      <alignment horizontal="center" vertical="top"/>
    </xf>
    <xf numFmtId="0" fontId="15" fillId="0" borderId="0" xfId="0" applyFont="1" applyAlignment="1">
      <alignment horizontal="center" vertical="top" wrapText="1"/>
    </xf>
    <xf numFmtId="167" fontId="15" fillId="0" borderId="3" xfId="0" applyNumberFormat="1" applyFont="1" applyBorder="1" applyAlignment="1">
      <alignment horizontal="center" vertical="top"/>
    </xf>
    <xf numFmtId="0" fontId="15" fillId="0" borderId="3" xfId="0" applyFont="1" applyBorder="1" applyAlignment="1">
      <alignment horizontal="center" vertical="top"/>
    </xf>
    <xf numFmtId="0" fontId="15" fillId="0" borderId="3" xfId="0" applyFont="1" applyBorder="1" applyAlignment="1">
      <alignment horizontal="center" vertical="top" wrapText="1"/>
    </xf>
    <xf numFmtId="0" fontId="15" fillId="0" borderId="3" xfId="22" applyFont="1" applyBorder="1" applyAlignment="1">
      <alignment horizontal="center" vertical="top" wrapText="1"/>
    </xf>
    <xf numFmtId="4" fontId="15" fillId="0" borderId="3" xfId="0" applyNumberFormat="1" applyFont="1" applyBorder="1" applyAlignment="1">
      <alignment horizontal="center" vertical="top" wrapText="1"/>
    </xf>
    <xf numFmtId="49" fontId="15" fillId="0" borderId="0" xfId="0" applyNumberFormat="1" applyFont="1" applyAlignment="1" applyProtection="1">
      <alignment horizontal="center" vertical="top"/>
      <protection locked="0"/>
    </xf>
    <xf numFmtId="0" fontId="15" fillId="0" borderId="0" xfId="0" applyFont="1" applyAlignment="1">
      <alignment horizontal="left"/>
    </xf>
    <xf numFmtId="0" fontId="15" fillId="0" borderId="0" xfId="0" applyFont="1" applyAlignment="1">
      <alignment horizontal="center"/>
    </xf>
    <xf numFmtId="4" fontId="15" fillId="0" borderId="0" xfId="0" applyNumberFormat="1" applyFont="1"/>
    <xf numFmtId="164" fontId="15" fillId="0" borderId="0" xfId="0" applyNumberFormat="1" applyFont="1" applyAlignment="1" applyProtection="1">
      <alignment horizontal="center" vertical="top"/>
      <protection locked="0"/>
    </xf>
    <xf numFmtId="0" fontId="13" fillId="0" borderId="0" xfId="0" applyFont="1" applyAlignment="1" applyProtection="1">
      <alignment horizontal="left"/>
      <protection locked="0"/>
    </xf>
    <xf numFmtId="0" fontId="13" fillId="0" borderId="0" xfId="0" applyFont="1" applyAlignment="1" applyProtection="1">
      <alignment horizontal="center" vertical="top"/>
      <protection locked="0"/>
    </xf>
    <xf numFmtId="4" fontId="16" fillId="0" borderId="0" xfId="0" applyNumberFormat="1" applyFont="1" applyAlignment="1" applyProtection="1">
      <alignment horizontal="right" vertical="top"/>
      <protection locked="0"/>
    </xf>
    <xf numFmtId="0" fontId="13" fillId="0" borderId="0" xfId="0" applyFont="1" applyAlignment="1" applyProtection="1">
      <alignment horizontal="right" vertical="top"/>
      <protection locked="0"/>
    </xf>
    <xf numFmtId="0" fontId="15" fillId="0" borderId="0" xfId="0" applyFont="1" applyAlignment="1">
      <alignment horizontal="left" vertical="top"/>
    </xf>
    <xf numFmtId="0" fontId="17" fillId="0" borderId="0" xfId="0" applyFont="1" applyAlignment="1">
      <alignment vertical="top" wrapText="1"/>
    </xf>
    <xf numFmtId="0" fontId="17" fillId="0" borderId="0" xfId="0" applyFont="1" applyAlignment="1">
      <alignment horizontal="center"/>
    </xf>
    <xf numFmtId="0" fontId="13" fillId="0" borderId="0" xfId="0" applyFont="1"/>
    <xf numFmtId="165" fontId="15" fillId="0" borderId="0" xfId="14" applyNumberFormat="1" applyFont="1" applyAlignment="1">
      <alignment horizontal="center" vertical="top"/>
    </xf>
    <xf numFmtId="0" fontId="15" fillId="0" borderId="0" xfId="0" applyFont="1" applyAlignment="1">
      <alignment vertical="top" wrapText="1"/>
    </xf>
    <xf numFmtId="0" fontId="13" fillId="0" borderId="0" xfId="0" applyFont="1" applyAlignment="1">
      <alignment horizontal="center"/>
    </xf>
    <xf numFmtId="0" fontId="13" fillId="0" borderId="0" xfId="0" applyFont="1" applyAlignment="1" applyProtection="1">
      <alignment horizontal="center"/>
      <protection locked="0"/>
    </xf>
    <xf numFmtId="0" fontId="13" fillId="0" borderId="0" xfId="4" applyFont="1" applyAlignment="1">
      <alignment horizontal="center" wrapText="1"/>
    </xf>
    <xf numFmtId="0" fontId="13" fillId="0" borderId="0" xfId="4" applyFont="1" applyAlignment="1">
      <alignment horizontal="left" wrapText="1"/>
    </xf>
    <xf numFmtId="0" fontId="13" fillId="0" borderId="0" xfId="4" quotePrefix="1" applyFont="1" applyAlignment="1">
      <alignment horizontal="left" wrapText="1"/>
    </xf>
    <xf numFmtId="0" fontId="13" fillId="0" borderId="0" xfId="0" applyFont="1" applyAlignment="1">
      <alignment vertical="top" wrapText="1"/>
    </xf>
    <xf numFmtId="49" fontId="15" fillId="0" borderId="0" xfId="0" applyNumberFormat="1" applyFont="1" applyAlignment="1" applyProtection="1">
      <alignment horizontal="left" vertical="top"/>
      <protection locked="0"/>
    </xf>
    <xf numFmtId="0" fontId="15" fillId="0" borderId="0" xfId="0" applyFont="1" applyAlignment="1" applyProtection="1">
      <alignment horizontal="center" vertical="top"/>
      <protection locked="0"/>
    </xf>
    <xf numFmtId="0" fontId="13" fillId="0" borderId="0" xfId="0" applyFont="1" applyAlignment="1">
      <alignment horizontal="right" vertical="top"/>
    </xf>
    <xf numFmtId="165" fontId="15" fillId="0" borderId="0" xfId="0" applyNumberFormat="1" applyFont="1" applyAlignment="1">
      <alignment horizontal="center" vertical="top" wrapText="1"/>
    </xf>
    <xf numFmtId="2" fontId="13" fillId="0" borderId="0" xfId="0" applyNumberFormat="1" applyFont="1" applyAlignment="1" applyProtection="1">
      <alignment horizontal="right"/>
      <protection locked="0"/>
    </xf>
    <xf numFmtId="4" fontId="13" fillId="0" borderId="0" xfId="0" applyNumberFormat="1" applyFont="1" applyAlignment="1" applyProtection="1">
      <alignment horizontal="right"/>
      <protection locked="0"/>
    </xf>
    <xf numFmtId="0" fontId="15" fillId="0" borderId="0" xfId="0" applyFont="1" applyAlignment="1" applyProtection="1">
      <alignment horizontal="left" vertical="top"/>
      <protection locked="0"/>
    </xf>
    <xf numFmtId="0" fontId="18" fillId="0" borderId="0" xfId="0" applyFont="1" applyAlignment="1">
      <alignment vertical="top" wrapText="1"/>
    </xf>
    <xf numFmtId="4" fontId="13" fillId="0" borderId="0" xfId="0" applyNumberFormat="1" applyFont="1" applyAlignment="1">
      <alignment horizontal="right"/>
    </xf>
    <xf numFmtId="166" fontId="13" fillId="0" borderId="0" xfId="0" applyNumberFormat="1" applyFont="1" applyAlignment="1" applyProtection="1">
      <alignment horizontal="right"/>
      <protection locked="0"/>
    </xf>
    <xf numFmtId="0" fontId="13" fillId="0" borderId="0" xfId="12" applyFont="1" applyAlignment="1">
      <alignment horizontal="left" vertical="top" wrapText="1"/>
    </xf>
    <xf numFmtId="0" fontId="15" fillId="0" borderId="0" xfId="0" applyFont="1" applyAlignment="1">
      <alignment horizontal="left" vertical="top" wrapText="1"/>
    </xf>
    <xf numFmtId="165" fontId="13" fillId="0" borderId="0" xfId="11" applyNumberFormat="1" applyFont="1" applyAlignment="1">
      <alignment horizontal="right" vertical="top"/>
    </xf>
    <xf numFmtId="0" fontId="13" fillId="0" borderId="0" xfId="0" applyFont="1" applyAlignment="1">
      <alignment horizontal="left" vertical="top"/>
    </xf>
    <xf numFmtId="0" fontId="20" fillId="0" borderId="0" xfId="0" applyFont="1" applyAlignment="1">
      <alignment horizontal="left" vertical="top"/>
    </xf>
    <xf numFmtId="166" fontId="13" fillId="0" borderId="0" xfId="0" applyNumberFormat="1" applyFont="1" applyProtection="1">
      <protection locked="0"/>
    </xf>
    <xf numFmtId="166" fontId="13" fillId="0" borderId="0" xfId="0" applyNumberFormat="1" applyFont="1"/>
    <xf numFmtId="166" fontId="19" fillId="0" borderId="0" xfId="0" applyNumberFormat="1" applyFont="1" applyAlignment="1">
      <alignment horizontal="right"/>
    </xf>
    <xf numFmtId="0" fontId="13" fillId="0" borderId="0" xfId="13" applyFont="1" applyAlignment="1" applyProtection="1">
      <alignment horizontal="center"/>
      <protection locked="0"/>
    </xf>
    <xf numFmtId="0" fontId="13" fillId="0" borderId="0" xfId="13" applyFont="1" applyAlignment="1">
      <alignment horizontal="center"/>
    </xf>
    <xf numFmtId="4" fontId="19" fillId="0" borderId="0" xfId="0" applyNumberFormat="1" applyFont="1" applyAlignment="1" applyProtection="1">
      <alignment horizontal="right"/>
      <protection locked="0"/>
    </xf>
    <xf numFmtId="49" fontId="18" fillId="0" borderId="0" xfId="0" applyNumberFormat="1" applyFont="1" applyAlignment="1">
      <alignment vertical="top" wrapText="1"/>
    </xf>
    <xf numFmtId="0" fontId="15" fillId="0" borderId="0" xfId="12" applyFont="1" applyAlignment="1">
      <alignment horizontal="left" vertical="top"/>
    </xf>
    <xf numFmtId="0" fontId="19" fillId="0" borderId="0" xfId="0" applyFont="1" applyAlignment="1" applyProtection="1">
      <alignment horizontal="center"/>
      <protection locked="0"/>
    </xf>
    <xf numFmtId="0" fontId="19" fillId="0" borderId="0" xfId="0" applyFont="1" applyAlignment="1">
      <alignment horizontal="center"/>
    </xf>
    <xf numFmtId="0" fontId="19" fillId="0" borderId="0" xfId="0" applyFont="1" applyAlignment="1">
      <alignment horizontal="left" vertical="top" wrapText="1"/>
    </xf>
    <xf numFmtId="4" fontId="19" fillId="0" borderId="0" xfId="0" applyNumberFormat="1" applyFont="1"/>
    <xf numFmtId="0" fontId="13" fillId="0" borderId="0" xfId="13" applyFont="1" applyAlignment="1" applyProtection="1">
      <alignment horizontal="right"/>
      <protection locked="0"/>
    </xf>
    <xf numFmtId="166" fontId="13" fillId="0" borderId="0" xfId="13" applyNumberFormat="1" applyFont="1"/>
    <xf numFmtId="165" fontId="13" fillId="0" borderId="0" xfId="11" applyNumberFormat="1" applyFont="1" applyAlignment="1">
      <alignment vertical="top"/>
    </xf>
    <xf numFmtId="0" fontId="19" fillId="0" borderId="0" xfId="0" applyFont="1"/>
    <xf numFmtId="0" fontId="21" fillId="0" borderId="0" xfId="0" applyFont="1" applyAlignment="1">
      <alignment vertical="top" wrapText="1"/>
    </xf>
    <xf numFmtId="4" fontId="19" fillId="0" borderId="0" xfId="0" applyNumberFormat="1" applyFont="1" applyAlignment="1" applyProtection="1">
      <alignment horizontal="center"/>
      <protection locked="0"/>
    </xf>
    <xf numFmtId="166" fontId="19" fillId="0" borderId="0" xfId="0" applyNumberFormat="1" applyFont="1" applyProtection="1">
      <protection locked="0"/>
    </xf>
    <xf numFmtId="0" fontId="20" fillId="0" borderId="0" xfId="0" applyFont="1" applyAlignment="1">
      <alignment horizontal="center" vertical="top"/>
    </xf>
    <xf numFmtId="49" fontId="13" fillId="0" borderId="0" xfId="0" applyNumberFormat="1" applyFont="1" applyAlignment="1">
      <alignment horizontal="left" vertical="top"/>
    </xf>
    <xf numFmtId="0" fontId="23" fillId="0" borderId="0" xfId="0" applyFont="1" applyAlignment="1" applyProtection="1">
      <alignment horizontal="center"/>
      <protection locked="0"/>
    </xf>
    <xf numFmtId="166" fontId="23" fillId="0" borderId="0" xfId="0" applyNumberFormat="1" applyFont="1" applyAlignment="1" applyProtection="1">
      <alignment horizontal="right"/>
      <protection locked="0"/>
    </xf>
    <xf numFmtId="0" fontId="23" fillId="0" borderId="0" xfId="0" applyFont="1" applyAlignment="1">
      <alignment horizontal="left" vertical="top"/>
    </xf>
    <xf numFmtId="4" fontId="13" fillId="0" borderId="0" xfId="0" applyNumberFormat="1" applyFont="1" applyProtection="1">
      <protection locked="0"/>
    </xf>
    <xf numFmtId="4" fontId="13" fillId="0" borderId="0" xfId="0" applyNumberFormat="1" applyFont="1"/>
    <xf numFmtId="49" fontId="15" fillId="0" borderId="1" xfId="0" applyNumberFormat="1" applyFont="1" applyBorder="1" applyAlignment="1">
      <alignment horizontal="left" vertical="top"/>
    </xf>
    <xf numFmtId="0" fontId="13" fillId="0" borderId="1" xfId="0" applyFont="1" applyBorder="1" applyAlignment="1" applyProtection="1">
      <alignment horizontal="center"/>
      <protection locked="0"/>
    </xf>
    <xf numFmtId="0" fontId="13" fillId="0" borderId="1" xfId="0" applyFont="1" applyBorder="1" applyAlignment="1">
      <alignment horizontal="center"/>
    </xf>
    <xf numFmtId="0" fontId="13" fillId="0" borderId="0" xfId="0" applyFont="1" applyAlignment="1">
      <alignment horizontal="left" vertical="top" wrapText="1"/>
    </xf>
    <xf numFmtId="0" fontId="13" fillId="0" borderId="0" xfId="0" applyFont="1" applyAlignment="1">
      <alignment horizontal="right"/>
    </xf>
    <xf numFmtId="4" fontId="13" fillId="0" borderId="0" xfId="0" applyNumberFormat="1" applyFont="1" applyAlignment="1" applyProtection="1">
      <alignment horizontal="right" vertical="top"/>
      <protection locked="0"/>
    </xf>
    <xf numFmtId="4" fontId="13" fillId="0" borderId="0" xfId="4" applyNumberFormat="1" applyFont="1" applyAlignment="1">
      <alignment horizontal="left" wrapText="1"/>
    </xf>
    <xf numFmtId="4" fontId="15" fillId="0" borderId="0" xfId="0" applyNumberFormat="1" applyFont="1" applyAlignment="1">
      <alignment horizontal="right"/>
    </xf>
    <xf numFmtId="4" fontId="13" fillId="0" borderId="0" xfId="4" applyNumberFormat="1" applyFont="1" applyAlignment="1">
      <alignment horizontal="right" wrapText="1"/>
    </xf>
    <xf numFmtId="0" fontId="24" fillId="0" borderId="0" xfId="0" applyFont="1"/>
    <xf numFmtId="0" fontId="24" fillId="0" borderId="0" xfId="0" applyFont="1" applyAlignment="1">
      <alignment horizontal="center"/>
    </xf>
    <xf numFmtId="4" fontId="24" fillId="0" borderId="0" xfId="0" applyNumberFormat="1" applyFont="1" applyAlignment="1">
      <alignment horizontal="right"/>
    </xf>
    <xf numFmtId="0" fontId="24" fillId="0" borderId="4" xfId="0" applyFont="1" applyBorder="1"/>
    <xf numFmtId="4" fontId="25" fillId="0" borderId="5" xfId="0" applyNumberFormat="1" applyFont="1" applyBorder="1"/>
    <xf numFmtId="0" fontId="25" fillId="0" borderId="0" xfId="0" applyFont="1" applyAlignment="1">
      <alignment vertical="center"/>
    </xf>
    <xf numFmtId="0" fontId="24" fillId="0" borderId="0" xfId="0" applyFont="1" applyAlignment="1">
      <alignment vertical="center"/>
    </xf>
    <xf numFmtId="0" fontId="25" fillId="0" borderId="0" xfId="0" applyFont="1"/>
    <xf numFmtId="0" fontId="15" fillId="0" borderId="1" xfId="0" applyFont="1" applyBorder="1" applyAlignment="1">
      <alignment horizontal="center" vertical="top"/>
    </xf>
    <xf numFmtId="4" fontId="13" fillId="0" borderId="1" xfId="0" applyNumberFormat="1" applyFont="1" applyBorder="1" applyProtection="1">
      <protection locked="0"/>
    </xf>
    <xf numFmtId="4" fontId="13" fillId="0" borderId="1" xfId="0" applyNumberFormat="1" applyFont="1" applyBorder="1"/>
    <xf numFmtId="0" fontId="13" fillId="0" borderId="0" xfId="4" applyFont="1" applyAlignment="1">
      <alignment horizontal="center" vertical="top" wrapText="1"/>
    </xf>
    <xf numFmtId="4" fontId="13" fillId="0" borderId="0" xfId="4" applyNumberFormat="1" applyFont="1" applyAlignment="1">
      <alignment horizontal="left" vertical="top" wrapText="1"/>
    </xf>
    <xf numFmtId="4" fontId="13" fillId="0" borderId="0" xfId="4" applyNumberFormat="1" applyFont="1" applyAlignment="1">
      <alignment horizontal="right" vertical="top" wrapText="1"/>
    </xf>
    <xf numFmtId="0" fontId="3" fillId="0" borderId="0" xfId="4" applyAlignment="1">
      <alignment horizontal="left" vertical="top" wrapText="1"/>
    </xf>
    <xf numFmtId="0" fontId="15" fillId="0" borderId="0" xfId="4" applyFont="1" applyAlignment="1">
      <alignment horizontal="left" wrapText="1"/>
    </xf>
    <xf numFmtId="0" fontId="20" fillId="0" borderId="0" xfId="0" applyFont="1" applyAlignment="1">
      <alignment vertical="top" wrapText="1"/>
    </xf>
    <xf numFmtId="0" fontId="15" fillId="0" borderId="0" xfId="19" applyFont="1" applyAlignment="1">
      <alignment horizontal="left" vertical="top" wrapText="1"/>
    </xf>
    <xf numFmtId="0" fontId="15" fillId="0" borderId="0" xfId="19" applyFont="1" applyAlignment="1">
      <alignment vertical="top" wrapText="1"/>
    </xf>
    <xf numFmtId="0" fontId="13" fillId="0" borderId="0" xfId="24" applyFont="1" applyAlignment="1">
      <alignment horizontal="justify" vertical="top" wrapText="1"/>
    </xf>
    <xf numFmtId="49" fontId="13" fillId="0" borderId="0" xfId="0" applyNumberFormat="1" applyFont="1" applyAlignment="1">
      <alignment vertical="top"/>
    </xf>
    <xf numFmtId="0" fontId="13" fillId="0" borderId="0" xfId="19" applyFont="1" applyAlignment="1">
      <alignment vertical="top" wrapText="1"/>
    </xf>
    <xf numFmtId="0" fontId="26" fillId="0" borderId="0" xfId="0" applyFont="1" applyAlignment="1">
      <alignment vertical="top" wrapText="1"/>
    </xf>
    <xf numFmtId="0" fontId="15" fillId="0" borderId="0" xfId="0" applyFont="1" applyAlignment="1">
      <alignment vertical="top"/>
    </xf>
    <xf numFmtId="0" fontId="26" fillId="0" borderId="0" xfId="0" applyFont="1" applyAlignment="1">
      <alignment vertical="top"/>
    </xf>
    <xf numFmtId="0" fontId="27" fillId="0" borderId="0" xfId="0" applyFont="1" applyAlignment="1">
      <alignment wrapText="1"/>
    </xf>
    <xf numFmtId="0" fontId="13" fillId="0" borderId="0" xfId="12" applyFont="1" applyAlignment="1">
      <alignment horizontal="left" vertical="top"/>
    </xf>
    <xf numFmtId="0" fontId="13" fillId="0" borderId="6" xfId="0" applyFont="1" applyBorder="1" applyAlignment="1">
      <alignment horizontal="left" vertical="top"/>
    </xf>
    <xf numFmtId="0" fontId="13" fillId="0" borderId="6" xfId="0" applyFont="1" applyBorder="1" applyAlignment="1" applyProtection="1">
      <alignment horizontal="center"/>
      <protection locked="0"/>
    </xf>
    <xf numFmtId="0" fontId="13" fillId="0" borderId="6" xfId="0" applyFont="1" applyBorder="1" applyAlignment="1">
      <alignment horizontal="center"/>
    </xf>
    <xf numFmtId="4" fontId="15" fillId="0" borderId="6" xfId="0" applyNumberFormat="1" applyFont="1" applyBorder="1" applyAlignment="1" applyProtection="1">
      <alignment horizontal="right"/>
      <protection locked="0"/>
    </xf>
    <xf numFmtId="166" fontId="15" fillId="0" borderId="6" xfId="0" applyNumberFormat="1" applyFont="1" applyBorder="1" applyAlignment="1">
      <alignment horizontal="right"/>
    </xf>
  </cellXfs>
  <cellStyles count="26">
    <cellStyle name="CENA / KOS" xfId="18" xr:uid="{00000000-0005-0000-0000-000000000000}"/>
    <cellStyle name="Navadno" xfId="0" builtinId="0"/>
    <cellStyle name="Navadno 13" xfId="23" xr:uid="{639DC4A7-BCFC-4B3A-BDD4-85F6990A6719}"/>
    <cellStyle name="Navadno 15" xfId="2" xr:uid="{00000000-0005-0000-0000-000002000000}"/>
    <cellStyle name="Navadno 16" xfId="3" xr:uid="{00000000-0005-0000-0000-000003000000}"/>
    <cellStyle name="Navadno 16 2" xfId="15" xr:uid="{00000000-0005-0000-0000-000004000000}"/>
    <cellStyle name="Navadno 16 2 2" xfId="16" xr:uid="{00000000-0005-0000-0000-000005000000}"/>
    <cellStyle name="Navadno 16 2 3" xfId="20" xr:uid="{00000000-0005-0000-0000-000006000000}"/>
    <cellStyle name="Navadno 2" xfId="11" xr:uid="{00000000-0005-0000-0000-000007000000}"/>
    <cellStyle name="Navadno 2 5" xfId="14" xr:uid="{00000000-0005-0000-0000-000008000000}"/>
    <cellStyle name="Navadno 2 50" xfId="4" xr:uid="{00000000-0005-0000-0000-000009000000}"/>
    <cellStyle name="Navadno 3 26" xfId="17" xr:uid="{00000000-0005-0000-0000-00000A000000}"/>
    <cellStyle name="Navadno 3 26 2" xfId="21" xr:uid="{00000000-0005-0000-0000-00000B000000}"/>
    <cellStyle name="Navadno 49" xfId="5" xr:uid="{00000000-0005-0000-0000-00000C000000}"/>
    <cellStyle name="Navadno 5" xfId="24" xr:uid="{EBAA36B7-C2D0-4547-B212-01C3339D1000}"/>
    <cellStyle name="Navadno 50" xfId="6" xr:uid="{00000000-0005-0000-0000-00000D000000}"/>
    <cellStyle name="Navadno 51" xfId="10" xr:uid="{00000000-0005-0000-0000-00000E000000}"/>
    <cellStyle name="Navadno 52" xfId="8" xr:uid="{00000000-0005-0000-0000-00000F000000}"/>
    <cellStyle name="Navadno 53" xfId="9" xr:uid="{00000000-0005-0000-0000-000010000000}"/>
    <cellStyle name="Navadno 54" xfId="7" xr:uid="{00000000-0005-0000-0000-000011000000}"/>
    <cellStyle name="Navadno_GB 112" xfId="19" xr:uid="{00000000-0005-0000-0000-000012000000}"/>
    <cellStyle name="Normal 2 2 2" xfId="25" xr:uid="{51F13357-7E04-4675-ACCD-5B712A37FA9F}"/>
    <cellStyle name="Normal_N36023 (2)" xfId="1" xr:uid="{00000000-0005-0000-0000-000014000000}"/>
    <cellStyle name="Normal_N36023 (2)_popisi_plin_1bar_20090805" xfId="13" xr:uid="{00000000-0005-0000-0000-000015000000}"/>
    <cellStyle name="Normal_PL_SD" xfId="12" xr:uid="{00000000-0005-0000-0000-000016000000}"/>
    <cellStyle name="Normal_TUŠMs-popis ogrevanje+plin-PZI" xfId="22" xr:uid="{9DD37CE0-306D-439F-B5D3-C48F48285A6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B3:H21"/>
  <sheetViews>
    <sheetView showGridLines="0" view="pageBreakPreview" zoomScaleNormal="100" zoomScaleSheetLayoutView="100" workbookViewId="0">
      <selection activeCell="F8" sqref="F8"/>
    </sheetView>
  </sheetViews>
  <sheetFormatPr defaultColWidth="8.85546875" defaultRowHeight="18" x14ac:dyDescent="0.25"/>
  <cols>
    <col min="1" max="1" width="8.85546875" style="1"/>
    <col min="2" max="2" width="5.140625" style="85" customWidth="1"/>
    <col min="3" max="3" width="15.28515625" style="85" customWidth="1"/>
    <col min="4" max="4" width="13.42578125" style="85" customWidth="1"/>
    <col min="5" max="5" width="10.85546875" style="85" customWidth="1"/>
    <col min="6" max="6" width="13.5703125" style="85" customWidth="1"/>
    <col min="7" max="7" width="13.140625" style="85" customWidth="1"/>
    <col min="8" max="8" width="16.5703125" style="86" customWidth="1"/>
    <col min="9" max="16384" width="8.85546875" style="1"/>
  </cols>
  <sheetData>
    <row r="3" spans="2:8" s="4" customFormat="1" ht="27" customHeight="1" x14ac:dyDescent="0.2">
      <c r="C3" s="90" t="s">
        <v>11</v>
      </c>
      <c r="D3" s="91"/>
      <c r="E3" s="90"/>
      <c r="F3" s="90"/>
      <c r="G3" s="90"/>
      <c r="H3" s="90"/>
    </row>
    <row r="4" spans="2:8" s="4" customFormat="1" x14ac:dyDescent="0.2">
      <c r="C4" s="91" t="s">
        <v>125</v>
      </c>
      <c r="D4" s="90"/>
      <c r="E4" s="90"/>
      <c r="F4" s="90"/>
      <c r="G4" s="90"/>
      <c r="H4" s="90"/>
    </row>
    <row r="5" spans="2:8" s="4" customFormat="1" x14ac:dyDescent="0.2">
      <c r="C5" s="91" t="s">
        <v>12</v>
      </c>
      <c r="D5" s="90"/>
      <c r="E5" s="90"/>
      <c r="F5" s="90"/>
      <c r="G5" s="90"/>
      <c r="H5" s="90"/>
    </row>
    <row r="6" spans="2:8" s="4" customFormat="1" x14ac:dyDescent="0.2">
      <c r="C6" s="91" t="s">
        <v>125</v>
      </c>
      <c r="D6" s="90"/>
      <c r="E6" s="90"/>
      <c r="F6" s="90"/>
      <c r="G6" s="90"/>
      <c r="H6" s="90"/>
    </row>
    <row r="7" spans="2:8" s="4" customFormat="1" x14ac:dyDescent="0.2">
      <c r="C7" s="91"/>
      <c r="D7" s="90"/>
      <c r="E7" s="90"/>
      <c r="F7" s="90"/>
      <c r="G7" s="90"/>
      <c r="H7" s="90"/>
    </row>
    <row r="8" spans="2:8" s="5" customFormat="1" ht="27" customHeight="1" x14ac:dyDescent="0.25">
      <c r="C8" s="92" t="s">
        <v>2</v>
      </c>
      <c r="D8" s="92"/>
      <c r="E8" s="92"/>
      <c r="F8" s="92"/>
      <c r="G8" s="92"/>
      <c r="H8" s="92"/>
    </row>
    <row r="9" spans="2:8" s="5" customFormat="1" ht="12" customHeight="1" x14ac:dyDescent="0.25">
      <c r="B9" s="92"/>
      <c r="C9" s="92"/>
      <c r="D9" s="92"/>
      <c r="E9" s="92"/>
      <c r="F9" s="92"/>
      <c r="G9" s="92"/>
      <c r="H9" s="92"/>
    </row>
    <row r="10" spans="2:8" s="5" customFormat="1" ht="12" customHeight="1" x14ac:dyDescent="0.25">
      <c r="B10" s="92"/>
      <c r="C10" s="92"/>
      <c r="D10" s="92"/>
      <c r="E10" s="92"/>
      <c r="F10" s="92"/>
      <c r="G10" s="92"/>
      <c r="H10" s="92"/>
    </row>
    <row r="11" spans="2:8" s="5" customFormat="1" x14ac:dyDescent="0.25">
      <c r="B11" s="92"/>
      <c r="C11" s="85" t="str">
        <f>'NOTRANJA PL NAPELJAVA'!B3</f>
        <v>NOTRANJA PLINSKA NAPELJAVA</v>
      </c>
      <c r="D11" s="85"/>
      <c r="E11" s="85"/>
      <c r="F11" s="85"/>
      <c r="G11" s="87">
        <f>'NOTRANJA PL NAPELJAVA'!F66</f>
        <v>0</v>
      </c>
      <c r="H11" s="92"/>
    </row>
    <row r="12" spans="2:8" s="5" customFormat="1" x14ac:dyDescent="0.25">
      <c r="B12" s="92"/>
      <c r="C12" s="85" t="str">
        <f>OGREVANJE!B3</f>
        <v>OGREVANJE</v>
      </c>
      <c r="D12" s="85"/>
      <c r="E12" s="85"/>
      <c r="F12" s="85"/>
      <c r="G12" s="87">
        <f>OGREVANJE!F241</f>
        <v>0</v>
      </c>
      <c r="H12" s="92"/>
    </row>
    <row r="13" spans="2:8" s="5" customFormat="1" ht="18.75" thickBot="1" x14ac:dyDescent="0.3">
      <c r="B13" s="92"/>
      <c r="C13" s="85"/>
      <c r="D13" s="85"/>
      <c r="E13" s="85"/>
      <c r="F13" s="85"/>
      <c r="G13" s="87"/>
      <c r="H13" s="92"/>
    </row>
    <row r="14" spans="2:8" s="5" customFormat="1" ht="18.75" thickBot="1" x14ac:dyDescent="0.3">
      <c r="B14" s="92"/>
      <c r="C14" s="88"/>
      <c r="D14" s="88"/>
      <c r="E14" s="88"/>
      <c r="F14" s="88"/>
      <c r="G14" s="88"/>
      <c r="H14" s="92"/>
    </row>
    <row r="15" spans="2:8" s="5" customFormat="1" ht="18.75" thickBot="1" x14ac:dyDescent="0.3">
      <c r="B15" s="92"/>
      <c r="C15" s="92"/>
      <c r="D15" s="92"/>
      <c r="E15" s="92" t="s">
        <v>5</v>
      </c>
      <c r="F15" s="92"/>
      <c r="G15" s="89">
        <f>G11+G12+G13</f>
        <v>0</v>
      </c>
      <c r="H15" s="92"/>
    </row>
    <row r="16" spans="2:8" s="5" customFormat="1" ht="12" customHeight="1" thickTop="1" x14ac:dyDescent="0.25">
      <c r="B16" s="92"/>
      <c r="C16" s="92"/>
      <c r="D16" s="92"/>
      <c r="E16" s="92"/>
      <c r="F16" s="92"/>
      <c r="G16" s="92"/>
      <c r="H16" s="92"/>
    </row>
    <row r="17" spans="2:8" s="5" customFormat="1" ht="12" customHeight="1" x14ac:dyDescent="0.25">
      <c r="B17" s="92"/>
      <c r="C17" s="92"/>
      <c r="D17" s="92"/>
      <c r="E17" s="92"/>
      <c r="F17" s="92"/>
      <c r="G17" s="92"/>
      <c r="H17" s="92"/>
    </row>
    <row r="18" spans="2:8" s="5" customFormat="1" ht="12" customHeight="1" x14ac:dyDescent="0.25">
      <c r="B18" s="92"/>
      <c r="C18" s="92"/>
      <c r="D18" s="92"/>
      <c r="E18" s="92"/>
      <c r="F18" s="92"/>
      <c r="G18" s="92"/>
      <c r="H18" s="92"/>
    </row>
    <row r="19" spans="2:8" s="5" customFormat="1" ht="12" customHeight="1" x14ac:dyDescent="0.25">
      <c r="B19" s="92"/>
      <c r="C19" s="92"/>
      <c r="D19" s="92"/>
      <c r="E19" s="92"/>
      <c r="F19" s="92"/>
      <c r="G19" s="92"/>
      <c r="H19" s="92"/>
    </row>
    <row r="20" spans="2:8" s="5" customFormat="1" ht="12" customHeight="1" x14ac:dyDescent="0.25">
      <c r="B20" s="92"/>
      <c r="C20" s="92"/>
      <c r="D20" s="92"/>
      <c r="E20" s="92"/>
      <c r="F20" s="92"/>
      <c r="G20" s="92"/>
      <c r="H20" s="92"/>
    </row>
    <row r="21" spans="2:8" s="5" customFormat="1" ht="12" customHeight="1" x14ac:dyDescent="0.25">
      <c r="B21" s="92"/>
      <c r="C21" s="92"/>
      <c r="D21" s="92"/>
      <c r="E21" s="92"/>
      <c r="F21" s="92"/>
      <c r="G21" s="92"/>
      <c r="H21" s="92"/>
    </row>
  </sheetData>
  <phoneticPr fontId="0" type="noConversion"/>
  <pageMargins left="0.23622047244094491" right="0.23622047244094491" top="0.74803149606299213" bottom="0.74803149606299213" header="0.31496062992125984" footer="0.31496062992125984"/>
  <pageSetup paperSize="9" scale="95" orientation="portrait" r:id="rId1"/>
  <headerFooter alignWithMargins="0">
    <oddFooter>&amp;C&amp;"Arial,Navadno"&amp;P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67"/>
  <sheetViews>
    <sheetView view="pageBreakPreview" zoomScaleNormal="130" zoomScaleSheetLayoutView="100" workbookViewId="0"/>
  </sheetViews>
  <sheetFormatPr defaultRowHeight="12.75" x14ac:dyDescent="0.2"/>
  <cols>
    <col min="1" max="1" width="7.42578125" style="29" customWidth="1"/>
    <col min="2" max="2" width="62" style="26" customWidth="1"/>
    <col min="3" max="3" width="5.28515625" style="29" bestFit="1" customWidth="1"/>
    <col min="4" max="4" width="9.140625" style="29"/>
    <col min="5" max="5" width="7.5703125" style="26" bestFit="1" customWidth="1"/>
    <col min="6" max="6" width="11.7109375" style="80" customWidth="1"/>
  </cols>
  <sheetData>
    <row r="1" spans="1:6" s="1" customFormat="1" x14ac:dyDescent="0.2">
      <c r="A1" s="14"/>
      <c r="B1" s="15" t="s">
        <v>3</v>
      </c>
      <c r="C1" s="16"/>
      <c r="D1" s="16"/>
      <c r="E1" s="17"/>
      <c r="F1" s="83"/>
    </row>
    <row r="2" spans="1:6" s="1" customFormat="1" x14ac:dyDescent="0.2">
      <c r="A2" s="14"/>
      <c r="B2" s="15" t="s">
        <v>26</v>
      </c>
      <c r="C2" s="16"/>
      <c r="D2" s="16"/>
      <c r="E2" s="17"/>
      <c r="F2" s="83"/>
    </row>
    <row r="3" spans="1:6" s="1" customFormat="1" x14ac:dyDescent="0.2">
      <c r="A3" s="14"/>
      <c r="B3" s="15" t="s">
        <v>63</v>
      </c>
      <c r="C3" s="16"/>
      <c r="D3" s="16"/>
      <c r="E3" s="17"/>
      <c r="F3" s="83"/>
    </row>
    <row r="4" spans="1:6" ht="25.5" x14ac:dyDescent="0.2">
      <c r="A4" s="9" t="s">
        <v>56</v>
      </c>
      <c r="B4" s="10" t="s">
        <v>58</v>
      </c>
      <c r="C4" s="11" t="s">
        <v>57</v>
      </c>
      <c r="D4" s="12" t="s">
        <v>59</v>
      </c>
      <c r="E4" s="13" t="s">
        <v>60</v>
      </c>
      <c r="F4" s="13" t="s">
        <v>61</v>
      </c>
    </row>
    <row r="5" spans="1:6" x14ac:dyDescent="0.2">
      <c r="A5" s="18"/>
      <c r="B5" s="19" t="s">
        <v>215</v>
      </c>
      <c r="C5" s="20"/>
      <c r="D5" s="20"/>
      <c r="E5" s="21"/>
      <c r="F5" s="81"/>
    </row>
    <row r="6" spans="1:6" x14ac:dyDescent="0.2">
      <c r="A6" s="7"/>
      <c r="B6" s="19" t="s">
        <v>216</v>
      </c>
      <c r="C6" s="25"/>
      <c r="D6" s="25"/>
      <c r="E6" s="75"/>
      <c r="F6" s="43"/>
    </row>
    <row r="7" spans="1:6" x14ac:dyDescent="0.2">
      <c r="A7" s="7"/>
      <c r="B7" s="19"/>
      <c r="C7" s="25"/>
      <c r="D7" s="25"/>
      <c r="E7" s="75"/>
      <c r="F7" s="43"/>
    </row>
    <row r="8" spans="1:6" x14ac:dyDescent="0.2">
      <c r="A8" s="38">
        <f>MAX($A$6:A6)+1</f>
        <v>1</v>
      </c>
      <c r="B8" s="28" t="s">
        <v>214</v>
      </c>
      <c r="D8" s="30"/>
      <c r="E8" s="75"/>
      <c r="F8" s="43"/>
    </row>
    <row r="9" spans="1:6" ht="63.75" x14ac:dyDescent="0.2">
      <c r="A9" s="27"/>
      <c r="B9" s="24" t="s">
        <v>179</v>
      </c>
      <c r="C9" s="25"/>
      <c r="D9" s="25"/>
      <c r="E9" s="75"/>
      <c r="F9" s="43"/>
    </row>
    <row r="10" spans="1:6" s="6" customFormat="1" x14ac:dyDescent="0.2">
      <c r="A10" s="31"/>
      <c r="B10" s="32"/>
      <c r="C10" s="31">
        <v>5000</v>
      </c>
      <c r="D10" s="31" t="s">
        <v>8</v>
      </c>
      <c r="E10" s="82"/>
      <c r="F10" s="84">
        <f>C10*E10</f>
        <v>0</v>
      </c>
    </row>
    <row r="11" spans="1:6" s="6" customFormat="1" x14ac:dyDescent="0.2">
      <c r="A11" s="31"/>
      <c r="B11" s="32"/>
      <c r="C11" s="31"/>
      <c r="D11" s="31"/>
      <c r="E11" s="82"/>
      <c r="F11" s="84"/>
    </row>
    <row r="12" spans="1:6" s="6" customFormat="1" ht="43.9" customHeight="1" x14ac:dyDescent="0.2">
      <c r="A12" s="38">
        <f>MAX($A4:A$11)+1</f>
        <v>2</v>
      </c>
      <c r="B12" s="104" t="s">
        <v>180</v>
      </c>
      <c r="C12" s="31">
        <v>1</v>
      </c>
      <c r="D12" s="31" t="s">
        <v>4</v>
      </c>
      <c r="E12" s="82"/>
      <c r="F12" s="84">
        <f>C12*E12</f>
        <v>0</v>
      </c>
    </row>
    <row r="13" spans="1:6" s="6" customFormat="1" x14ac:dyDescent="0.2">
      <c r="A13" s="31"/>
      <c r="B13" s="32"/>
      <c r="C13" s="31"/>
      <c r="D13" s="31"/>
      <c r="E13" s="82"/>
      <c r="F13" s="84"/>
    </row>
    <row r="14" spans="1:6" s="6" customFormat="1" ht="25.5" x14ac:dyDescent="0.2">
      <c r="A14" s="38">
        <f>MAX($A6:A$13)+1</f>
        <v>3</v>
      </c>
      <c r="B14" s="104" t="s">
        <v>109</v>
      </c>
      <c r="C14" s="31">
        <v>1</v>
      </c>
      <c r="D14" s="31" t="s">
        <v>4</v>
      </c>
      <c r="E14" s="82"/>
      <c r="F14" s="84">
        <f>C14*E14</f>
        <v>0</v>
      </c>
    </row>
    <row r="15" spans="1:6" s="6" customFormat="1" x14ac:dyDescent="0.2">
      <c r="A15" s="31"/>
      <c r="B15" s="32"/>
      <c r="C15" s="31"/>
      <c r="D15" s="31"/>
      <c r="E15" s="82"/>
      <c r="F15" s="84"/>
    </row>
    <row r="16" spans="1:6" s="6" customFormat="1" ht="27.75" customHeight="1" x14ac:dyDescent="0.2">
      <c r="A16" s="38">
        <f>MAX($A$6:A15)+1</f>
        <v>4</v>
      </c>
      <c r="B16" s="104" t="s">
        <v>110</v>
      </c>
      <c r="C16" s="31">
        <v>1</v>
      </c>
      <c r="D16" s="31" t="s">
        <v>4</v>
      </c>
      <c r="E16" s="82"/>
      <c r="F16" s="84">
        <f>C16*E16</f>
        <v>0</v>
      </c>
    </row>
    <row r="17" spans="1:6" s="6" customFormat="1" x14ac:dyDescent="0.2">
      <c r="A17" s="31"/>
      <c r="B17" s="32"/>
      <c r="C17" s="31"/>
      <c r="D17" s="31"/>
      <c r="E17" s="82"/>
      <c r="F17" s="84"/>
    </row>
    <row r="18" spans="1:6" s="6" customFormat="1" x14ac:dyDescent="0.2">
      <c r="A18" s="38">
        <f>MAX($A$6:A17)+1</f>
        <v>5</v>
      </c>
      <c r="B18" s="101" t="s">
        <v>222</v>
      </c>
      <c r="C18" s="31">
        <v>1</v>
      </c>
      <c r="D18" s="31" t="s">
        <v>4</v>
      </c>
      <c r="E18" s="82"/>
      <c r="F18" s="84">
        <f>C18*E18</f>
        <v>0</v>
      </c>
    </row>
    <row r="19" spans="1:6" s="99" customFormat="1" ht="16.149999999999999" customHeight="1" x14ac:dyDescent="0.2">
      <c r="A19" s="96"/>
      <c r="B19" s="46" t="s">
        <v>223</v>
      </c>
      <c r="C19" s="96"/>
      <c r="D19" s="96"/>
      <c r="E19" s="97"/>
      <c r="F19" s="98"/>
    </row>
    <row r="20" spans="1:6" s="99" customFormat="1" ht="16.899999999999999" customHeight="1" x14ac:dyDescent="0.2">
      <c r="A20" s="96"/>
      <c r="B20" s="79" t="s">
        <v>217</v>
      </c>
      <c r="C20" s="96"/>
      <c r="D20" s="96"/>
      <c r="E20" s="97"/>
      <c r="F20" s="98"/>
    </row>
    <row r="21" spans="1:6" s="99" customFormat="1" x14ac:dyDescent="0.2">
      <c r="A21" s="96"/>
      <c r="B21" s="79" t="s">
        <v>218</v>
      </c>
      <c r="C21" s="96"/>
      <c r="D21" s="96"/>
      <c r="E21" s="97"/>
      <c r="F21" s="98"/>
    </row>
    <row r="23" spans="1:6" s="99" customFormat="1" ht="25.5" x14ac:dyDescent="0.2">
      <c r="A23" s="96"/>
      <c r="B23" s="34" t="s">
        <v>127</v>
      </c>
      <c r="C23" s="96"/>
      <c r="D23" s="96"/>
      <c r="E23" s="97"/>
      <c r="F23" s="98"/>
    </row>
    <row r="24" spans="1:6" s="6" customFormat="1" ht="38.25" x14ac:dyDescent="0.2">
      <c r="A24" s="31"/>
      <c r="B24" s="79" t="s">
        <v>128</v>
      </c>
      <c r="C24" s="31"/>
      <c r="D24" s="31"/>
      <c r="E24" s="82"/>
      <c r="F24" s="84"/>
    </row>
    <row r="25" spans="1:6" s="6" customFormat="1" ht="38.25" x14ac:dyDescent="0.2">
      <c r="A25" s="31"/>
      <c r="B25" s="34" t="s">
        <v>129</v>
      </c>
      <c r="C25" s="31"/>
      <c r="D25" s="31"/>
      <c r="E25" s="82"/>
      <c r="F25" s="84"/>
    </row>
    <row r="26" spans="1:6" s="6" customFormat="1" ht="51" x14ac:dyDescent="0.2">
      <c r="A26" s="31"/>
      <c r="B26" s="106" t="s">
        <v>130</v>
      </c>
      <c r="C26" s="31"/>
      <c r="D26" s="31"/>
      <c r="E26" s="82"/>
      <c r="F26" s="84"/>
    </row>
    <row r="27" spans="1:6" s="6" customFormat="1" ht="25.5" x14ac:dyDescent="0.2">
      <c r="A27" s="31"/>
      <c r="B27" s="106" t="s">
        <v>131</v>
      </c>
      <c r="C27" s="31"/>
      <c r="D27" s="31"/>
      <c r="E27" s="82"/>
      <c r="F27" s="84"/>
    </row>
    <row r="28" spans="1:6" s="6" customFormat="1" ht="25.5" x14ac:dyDescent="0.2">
      <c r="A28" s="31"/>
      <c r="B28" s="106" t="s">
        <v>132</v>
      </c>
      <c r="C28" s="31"/>
      <c r="D28" s="31"/>
      <c r="E28" s="82"/>
      <c r="F28" s="84"/>
    </row>
    <row r="29" spans="1:6" s="6" customFormat="1" ht="25.5" x14ac:dyDescent="0.2">
      <c r="A29" s="31"/>
      <c r="B29" s="34" t="s">
        <v>174</v>
      </c>
      <c r="C29" s="31"/>
      <c r="D29" s="31"/>
      <c r="E29" s="82"/>
      <c r="F29" s="84"/>
    </row>
    <row r="30" spans="1:6" s="6" customFormat="1" x14ac:dyDescent="0.2">
      <c r="A30" s="31"/>
      <c r="B30" s="28" t="s">
        <v>133</v>
      </c>
      <c r="C30" s="31"/>
      <c r="D30" s="31"/>
      <c r="E30" s="82"/>
      <c r="F30" s="84"/>
    </row>
    <row r="31" spans="1:6" s="6" customFormat="1" x14ac:dyDescent="0.2">
      <c r="A31" s="31"/>
      <c r="B31" s="34" t="s">
        <v>134</v>
      </c>
      <c r="C31" s="31"/>
      <c r="D31" s="31"/>
      <c r="E31" s="82"/>
      <c r="F31" s="84"/>
    </row>
    <row r="32" spans="1:6" s="6" customFormat="1" x14ac:dyDescent="0.2">
      <c r="A32" s="31"/>
      <c r="B32" s="34" t="s">
        <v>135</v>
      </c>
      <c r="C32" s="31"/>
      <c r="D32" s="31"/>
      <c r="E32" s="82"/>
      <c r="F32" s="84"/>
    </row>
    <row r="33" spans="1:6" s="6" customFormat="1" x14ac:dyDescent="0.2">
      <c r="A33" s="31"/>
      <c r="B33" s="34" t="s">
        <v>136</v>
      </c>
      <c r="C33" s="31"/>
      <c r="D33" s="31"/>
      <c r="E33" s="82"/>
      <c r="F33" s="84"/>
    </row>
    <row r="34" spans="1:6" s="6" customFormat="1" x14ac:dyDescent="0.2">
      <c r="A34" s="31"/>
      <c r="B34" s="28" t="s">
        <v>137</v>
      </c>
      <c r="C34" s="31"/>
      <c r="D34" s="31"/>
      <c r="E34" s="82"/>
      <c r="F34" s="84"/>
    </row>
    <row r="35" spans="1:6" s="6" customFormat="1" x14ac:dyDescent="0.2">
      <c r="A35" s="31"/>
      <c r="B35" s="34" t="s">
        <v>138</v>
      </c>
      <c r="C35" s="31"/>
      <c r="D35" s="31"/>
      <c r="E35" s="82"/>
      <c r="F35" s="84"/>
    </row>
    <row r="36" spans="1:6" s="6" customFormat="1" x14ac:dyDescent="0.2">
      <c r="A36" s="31"/>
      <c r="B36" s="34" t="s">
        <v>139</v>
      </c>
      <c r="C36" s="31"/>
      <c r="D36" s="31"/>
      <c r="E36" s="82"/>
      <c r="F36" s="84"/>
    </row>
    <row r="37" spans="1:6" s="6" customFormat="1" x14ac:dyDescent="0.2">
      <c r="A37" s="31"/>
      <c r="B37" s="28" t="s">
        <v>140</v>
      </c>
      <c r="C37" s="31"/>
      <c r="D37" s="31"/>
      <c r="E37" s="82"/>
      <c r="F37" s="84"/>
    </row>
    <row r="38" spans="1:6" s="6" customFormat="1" x14ac:dyDescent="0.2">
      <c r="A38" s="31"/>
      <c r="B38" s="34" t="s">
        <v>141</v>
      </c>
      <c r="C38" s="31"/>
      <c r="D38" s="31"/>
      <c r="E38" s="82"/>
      <c r="F38" s="84"/>
    </row>
    <row r="39" spans="1:6" s="6" customFormat="1" x14ac:dyDescent="0.2">
      <c r="A39" s="31"/>
      <c r="B39" s="34" t="s">
        <v>142</v>
      </c>
      <c r="C39" s="31"/>
      <c r="D39" s="31"/>
      <c r="E39" s="82"/>
      <c r="F39" s="84"/>
    </row>
    <row r="40" spans="1:6" s="6" customFormat="1" x14ac:dyDescent="0.2">
      <c r="A40" s="31"/>
      <c r="B40" s="34" t="s">
        <v>143</v>
      </c>
      <c r="C40" s="31"/>
      <c r="D40" s="31"/>
      <c r="E40" s="82"/>
      <c r="F40" s="84"/>
    </row>
    <row r="41" spans="1:6" s="6" customFormat="1" x14ac:dyDescent="0.2">
      <c r="A41" s="31"/>
      <c r="B41" s="28" t="s">
        <v>153</v>
      </c>
      <c r="C41" s="31"/>
      <c r="D41" s="31"/>
      <c r="E41" s="82"/>
      <c r="F41" s="84"/>
    </row>
    <row r="42" spans="1:6" s="6" customFormat="1" x14ac:dyDescent="0.2">
      <c r="A42" s="31"/>
      <c r="B42" s="34" t="s">
        <v>144</v>
      </c>
      <c r="C42" s="31"/>
      <c r="D42" s="31"/>
      <c r="E42" s="82"/>
      <c r="F42" s="84"/>
    </row>
    <row r="43" spans="1:6" s="6" customFormat="1" x14ac:dyDescent="0.2">
      <c r="A43" s="31"/>
      <c r="B43" s="34" t="s">
        <v>219</v>
      </c>
      <c r="C43" s="31"/>
      <c r="D43" s="31"/>
      <c r="E43" s="82"/>
      <c r="F43" s="84"/>
    </row>
    <row r="44" spans="1:6" s="6" customFormat="1" x14ac:dyDescent="0.2">
      <c r="A44" s="31"/>
      <c r="B44" s="34" t="s">
        <v>220</v>
      </c>
      <c r="C44" s="31"/>
      <c r="D44" s="31"/>
      <c r="E44" s="82"/>
      <c r="F44" s="84"/>
    </row>
    <row r="45" spans="1:6" s="6" customFormat="1" x14ac:dyDescent="0.2">
      <c r="A45" s="31"/>
      <c r="B45" s="34" t="s">
        <v>145</v>
      </c>
      <c r="C45" s="31"/>
      <c r="D45" s="31"/>
      <c r="E45" s="82"/>
      <c r="F45" s="84"/>
    </row>
    <row r="46" spans="1:6" s="6" customFormat="1" x14ac:dyDescent="0.2">
      <c r="A46" s="31"/>
      <c r="B46" s="32"/>
      <c r="C46" s="31"/>
      <c r="D46" s="31"/>
      <c r="E46" s="82"/>
      <c r="F46" s="84"/>
    </row>
    <row r="47" spans="1:6" s="6" customFormat="1" x14ac:dyDescent="0.2">
      <c r="A47" s="38">
        <f>MAX($A$6:A46)+1</f>
        <v>6</v>
      </c>
      <c r="B47" s="28" t="s">
        <v>146</v>
      </c>
      <c r="C47" s="31">
        <v>2</v>
      </c>
      <c r="D47" s="31" t="s">
        <v>0</v>
      </c>
      <c r="E47" s="82"/>
      <c r="F47" s="84">
        <f>C47*E47</f>
        <v>0</v>
      </c>
    </row>
    <row r="48" spans="1:6" s="6" customFormat="1" x14ac:dyDescent="0.2">
      <c r="A48" s="38"/>
      <c r="B48" s="28"/>
      <c r="C48" s="31"/>
      <c r="D48" s="31"/>
      <c r="E48" s="82"/>
      <c r="F48" s="84"/>
    </row>
    <row r="49" spans="1:6" s="6" customFormat="1" x14ac:dyDescent="0.2">
      <c r="A49" s="38">
        <f>MAX($A$6:A47)+1</f>
        <v>7</v>
      </c>
      <c r="B49" s="107" t="s">
        <v>147</v>
      </c>
      <c r="C49" s="31">
        <v>1</v>
      </c>
      <c r="D49" s="31" t="s">
        <v>0</v>
      </c>
      <c r="E49" s="82"/>
      <c r="F49" s="84">
        <f>C49*E49</f>
        <v>0</v>
      </c>
    </row>
    <row r="50" spans="1:6" s="6" customFormat="1" x14ac:dyDescent="0.2">
      <c r="A50" s="31"/>
      <c r="B50" s="32"/>
      <c r="C50" s="31"/>
      <c r="D50" s="31"/>
      <c r="E50" s="82"/>
      <c r="F50" s="84"/>
    </row>
    <row r="51" spans="1:6" s="6" customFormat="1" x14ac:dyDescent="0.2">
      <c r="A51" s="38">
        <f>MAX($A$6:A49)+1</f>
        <v>8</v>
      </c>
      <c r="B51" s="107" t="s">
        <v>173</v>
      </c>
      <c r="C51" s="31">
        <v>1</v>
      </c>
      <c r="D51" s="31" t="s">
        <v>4</v>
      </c>
      <c r="E51" s="82"/>
      <c r="F51" s="84">
        <f>C51*E51</f>
        <v>0</v>
      </c>
    </row>
    <row r="52" spans="1:6" s="6" customFormat="1" x14ac:dyDescent="0.2">
      <c r="A52" s="31"/>
      <c r="B52" s="32"/>
      <c r="C52" s="31"/>
      <c r="D52" s="31"/>
      <c r="E52" s="82"/>
      <c r="F52" s="84"/>
    </row>
    <row r="53" spans="1:6" s="6" customFormat="1" x14ac:dyDescent="0.2">
      <c r="A53" s="38">
        <f>MAX($A$6:A51)+1</f>
        <v>9</v>
      </c>
      <c r="B53" s="101" t="s">
        <v>148</v>
      </c>
      <c r="C53" s="31">
        <v>1</v>
      </c>
      <c r="D53" s="31" t="s">
        <v>4</v>
      </c>
      <c r="E53" s="82"/>
      <c r="F53" s="84">
        <f>C53*E53</f>
        <v>0</v>
      </c>
    </row>
    <row r="54" spans="1:6" s="6" customFormat="1" ht="15" customHeight="1" x14ac:dyDescent="0.2">
      <c r="A54" s="31"/>
      <c r="B54" s="32"/>
      <c r="C54" s="31"/>
      <c r="D54" s="31"/>
      <c r="E54" s="82"/>
      <c r="F54" s="84"/>
    </row>
    <row r="55" spans="1:6" s="6" customFormat="1" x14ac:dyDescent="0.2">
      <c r="A55" s="38">
        <f>MAX($A$6:A54)+1</f>
        <v>10</v>
      </c>
      <c r="B55" s="108" t="s">
        <v>149</v>
      </c>
      <c r="C55" s="31">
        <v>1</v>
      </c>
      <c r="D55" s="31" t="s">
        <v>0</v>
      </c>
      <c r="E55" s="82"/>
      <c r="F55" s="84">
        <f>C55*E55</f>
        <v>0</v>
      </c>
    </row>
    <row r="56" spans="1:6" s="6" customFormat="1" x14ac:dyDescent="0.2">
      <c r="A56" s="31"/>
      <c r="B56" s="32"/>
      <c r="C56" s="31"/>
      <c r="D56" s="31"/>
      <c r="E56" s="82"/>
      <c r="F56" s="84"/>
    </row>
    <row r="57" spans="1:6" s="6" customFormat="1" x14ac:dyDescent="0.2">
      <c r="A57" s="38">
        <f>MAX($A$6:A56)+1</f>
        <v>11</v>
      </c>
      <c r="B57" s="109" t="s">
        <v>150</v>
      </c>
      <c r="C57" s="31">
        <v>1</v>
      </c>
      <c r="D57" s="31" t="s">
        <v>4</v>
      </c>
      <c r="E57" s="82"/>
      <c r="F57" s="84">
        <f>C57*E57</f>
        <v>0</v>
      </c>
    </row>
    <row r="58" spans="1:6" s="6" customFormat="1" ht="38.25" x14ac:dyDescent="0.2">
      <c r="A58" s="31"/>
      <c r="B58" s="79" t="s">
        <v>151</v>
      </c>
      <c r="C58" s="31"/>
      <c r="D58" s="31"/>
      <c r="E58" s="82"/>
      <c r="F58" s="84"/>
    </row>
    <row r="59" spans="1:6" s="6" customFormat="1" x14ac:dyDescent="0.2">
      <c r="A59" s="31"/>
      <c r="B59" s="32" t="s">
        <v>152</v>
      </c>
      <c r="C59" s="31"/>
      <c r="D59" s="31"/>
      <c r="E59" s="82"/>
      <c r="F59" s="84"/>
    </row>
    <row r="60" spans="1:6" s="6" customFormat="1" x14ac:dyDescent="0.2">
      <c r="A60" s="31"/>
      <c r="B60" s="32"/>
      <c r="C60" s="31"/>
      <c r="D60" s="31"/>
      <c r="E60" s="82"/>
      <c r="F60" s="84"/>
    </row>
    <row r="61" spans="1:6" s="6" customFormat="1" x14ac:dyDescent="0.2">
      <c r="A61" s="38">
        <f>MAX($A$6:A60)+1</f>
        <v>12</v>
      </c>
      <c r="B61" s="108" t="s">
        <v>221</v>
      </c>
      <c r="C61" s="31">
        <v>1</v>
      </c>
      <c r="D61" s="31" t="s">
        <v>0</v>
      </c>
      <c r="E61" s="82"/>
      <c r="F61" s="84">
        <f>C61*E61</f>
        <v>0</v>
      </c>
    </row>
    <row r="62" spans="1:6" s="6" customFormat="1" x14ac:dyDescent="0.2">
      <c r="A62" s="31"/>
      <c r="B62" s="32"/>
      <c r="C62" s="31"/>
      <c r="D62" s="31"/>
      <c r="E62" s="82"/>
      <c r="F62" s="84"/>
    </row>
    <row r="63" spans="1:6" s="6" customFormat="1" ht="51" x14ac:dyDescent="0.2">
      <c r="A63" s="38">
        <f>MAX($A$6:A62)+1</f>
        <v>13</v>
      </c>
      <c r="B63" s="28" t="s">
        <v>181</v>
      </c>
      <c r="C63" s="31">
        <v>1</v>
      </c>
      <c r="D63" s="31" t="s">
        <v>4</v>
      </c>
      <c r="E63" s="82"/>
      <c r="F63" s="84">
        <f>C63*E63</f>
        <v>0</v>
      </c>
    </row>
    <row r="64" spans="1:6" s="6" customFormat="1" x14ac:dyDescent="0.2">
      <c r="A64" s="31"/>
      <c r="B64" s="32"/>
      <c r="C64" s="31"/>
      <c r="D64" s="31"/>
      <c r="E64" s="82"/>
      <c r="F64" s="84"/>
    </row>
    <row r="65" spans="1:6" s="6" customFormat="1" x14ac:dyDescent="0.2">
      <c r="A65" s="38">
        <f>MAX($A$6:A64)+1</f>
        <v>14</v>
      </c>
      <c r="B65" s="100" t="s">
        <v>39</v>
      </c>
      <c r="C65" s="31"/>
      <c r="D65" s="31"/>
      <c r="E65" s="82"/>
      <c r="F65" s="84"/>
    </row>
    <row r="66" spans="1:6" s="6" customFormat="1" ht="38.25" x14ac:dyDescent="0.2">
      <c r="A66" s="31"/>
      <c r="B66" s="32" t="s">
        <v>41</v>
      </c>
      <c r="C66" s="31"/>
      <c r="D66" s="31"/>
      <c r="E66" s="82"/>
      <c r="F66" s="84"/>
    </row>
    <row r="67" spans="1:6" s="6" customFormat="1" ht="51" x14ac:dyDescent="0.2">
      <c r="A67" s="31"/>
      <c r="B67" s="32" t="s">
        <v>42</v>
      </c>
      <c r="C67" s="31"/>
      <c r="D67" s="31"/>
      <c r="E67" s="82"/>
      <c r="F67" s="84"/>
    </row>
    <row r="68" spans="1:6" s="6" customFormat="1" x14ac:dyDescent="0.2">
      <c r="A68" s="31"/>
      <c r="B68" s="32" t="s">
        <v>34</v>
      </c>
      <c r="C68" s="31"/>
      <c r="D68" s="31"/>
      <c r="E68" s="82"/>
      <c r="F68" s="84"/>
    </row>
    <row r="69" spans="1:6" s="6" customFormat="1" x14ac:dyDescent="0.2">
      <c r="A69" s="31"/>
      <c r="B69" s="33" t="s">
        <v>44</v>
      </c>
      <c r="C69" s="31"/>
      <c r="D69" s="31"/>
      <c r="E69" s="82"/>
      <c r="F69" s="84"/>
    </row>
    <row r="70" spans="1:6" s="6" customFormat="1" x14ac:dyDescent="0.2">
      <c r="A70" s="31"/>
      <c r="B70" s="32" t="s">
        <v>45</v>
      </c>
      <c r="C70" s="31"/>
      <c r="D70" s="31"/>
      <c r="E70" s="82"/>
      <c r="F70" s="84"/>
    </row>
    <row r="71" spans="1:6" s="6" customFormat="1" x14ac:dyDescent="0.2">
      <c r="A71" s="31"/>
      <c r="B71" s="32" t="s">
        <v>46</v>
      </c>
      <c r="C71" s="31"/>
      <c r="D71" s="31"/>
      <c r="E71" s="82"/>
      <c r="F71" s="84"/>
    </row>
    <row r="72" spans="1:6" s="6" customFormat="1" x14ac:dyDescent="0.2">
      <c r="A72" s="31"/>
      <c r="B72" s="32" t="s">
        <v>35</v>
      </c>
      <c r="C72" s="31"/>
      <c r="D72" s="31"/>
      <c r="E72" s="82"/>
      <c r="F72" s="84"/>
    </row>
    <row r="73" spans="1:6" s="6" customFormat="1" x14ac:dyDescent="0.2">
      <c r="A73" s="31"/>
      <c r="B73" s="32" t="s">
        <v>36</v>
      </c>
      <c r="C73" s="31"/>
      <c r="D73" s="31"/>
      <c r="E73" s="82"/>
      <c r="F73" s="84"/>
    </row>
    <row r="74" spans="1:6" s="6" customFormat="1" x14ac:dyDescent="0.2">
      <c r="A74" s="31"/>
      <c r="B74" s="32" t="s">
        <v>37</v>
      </c>
      <c r="C74" s="31"/>
      <c r="D74" s="31"/>
      <c r="E74" s="82"/>
      <c r="F74" s="84"/>
    </row>
    <row r="75" spans="1:6" s="6" customFormat="1" x14ac:dyDescent="0.2">
      <c r="A75" s="31"/>
      <c r="B75" s="32" t="s">
        <v>38</v>
      </c>
      <c r="C75" s="31"/>
      <c r="D75" s="31"/>
      <c r="E75" s="82"/>
      <c r="F75" s="84"/>
    </row>
    <row r="76" spans="1:6" s="6" customFormat="1" x14ac:dyDescent="0.2">
      <c r="A76" s="31"/>
      <c r="B76" s="33" t="s">
        <v>40</v>
      </c>
      <c r="C76" s="31"/>
      <c r="D76" s="31"/>
      <c r="E76" s="82"/>
      <c r="F76" s="84"/>
    </row>
    <row r="77" spans="1:6" s="6" customFormat="1" x14ac:dyDescent="0.2">
      <c r="A77" s="31"/>
      <c r="B77" s="32" t="s">
        <v>43</v>
      </c>
      <c r="C77" s="31"/>
      <c r="D77" s="31"/>
      <c r="E77" s="82"/>
      <c r="F77" s="84"/>
    </row>
    <row r="78" spans="1:6" s="6" customFormat="1" x14ac:dyDescent="0.2">
      <c r="A78" s="31"/>
      <c r="B78" s="33" t="s">
        <v>40</v>
      </c>
      <c r="C78" s="31"/>
      <c r="D78" s="31"/>
      <c r="E78" s="82"/>
      <c r="F78" s="84"/>
    </row>
    <row r="79" spans="1:6" s="6" customFormat="1" x14ac:dyDescent="0.2">
      <c r="A79" s="31"/>
      <c r="B79" s="32" t="s">
        <v>47</v>
      </c>
      <c r="C79" s="31"/>
      <c r="D79" s="31"/>
      <c r="E79" s="82"/>
      <c r="F79" s="84"/>
    </row>
    <row r="80" spans="1:6" s="6" customFormat="1" ht="25.5" x14ac:dyDescent="0.2">
      <c r="A80" s="31"/>
      <c r="B80" s="33" t="s">
        <v>48</v>
      </c>
      <c r="C80" s="31"/>
      <c r="D80" s="31"/>
      <c r="E80" s="82"/>
      <c r="F80" s="84"/>
    </row>
    <row r="81" spans="1:6" s="6" customFormat="1" x14ac:dyDescent="0.2">
      <c r="A81" s="31"/>
      <c r="B81" s="32" t="s">
        <v>154</v>
      </c>
      <c r="C81" s="31">
        <v>1</v>
      </c>
      <c r="D81" s="31" t="s">
        <v>4</v>
      </c>
      <c r="E81" s="82"/>
      <c r="F81" s="84">
        <f>C81*E81</f>
        <v>0</v>
      </c>
    </row>
    <row r="82" spans="1:6" s="6" customFormat="1" x14ac:dyDescent="0.2">
      <c r="A82" s="31"/>
      <c r="B82" s="32" t="s">
        <v>18</v>
      </c>
      <c r="C82" s="31"/>
      <c r="D82" s="31"/>
      <c r="E82" s="82"/>
      <c r="F82" s="84"/>
    </row>
    <row r="83" spans="1:6" s="6" customFormat="1" x14ac:dyDescent="0.2">
      <c r="A83" s="31"/>
      <c r="B83" s="32"/>
      <c r="C83" s="31"/>
      <c r="D83" s="31"/>
      <c r="E83" s="82"/>
      <c r="F83" s="84"/>
    </row>
    <row r="84" spans="1:6" s="6" customFormat="1" ht="29.25" customHeight="1" x14ac:dyDescent="0.2">
      <c r="A84" s="38">
        <f>MAX($A$6:A83)+1</f>
        <v>15</v>
      </c>
      <c r="B84" s="102" t="s">
        <v>159</v>
      </c>
      <c r="C84" s="31">
        <v>1</v>
      </c>
      <c r="D84" s="31" t="s">
        <v>4</v>
      </c>
      <c r="E84" s="82"/>
      <c r="F84" s="84">
        <f>C84*E84</f>
        <v>0</v>
      </c>
    </row>
    <row r="85" spans="1:6" s="6" customFormat="1" x14ac:dyDescent="0.2">
      <c r="A85" s="31"/>
      <c r="B85" s="32" t="s">
        <v>155</v>
      </c>
      <c r="C85" s="31"/>
      <c r="D85" s="31"/>
      <c r="E85" s="82"/>
      <c r="F85" s="84"/>
    </row>
    <row r="86" spans="1:6" s="6" customFormat="1" x14ac:dyDescent="0.2">
      <c r="A86" s="31"/>
      <c r="B86" s="32"/>
      <c r="C86" s="31"/>
      <c r="D86" s="31"/>
      <c r="E86" s="82"/>
      <c r="F86" s="84"/>
    </row>
    <row r="87" spans="1:6" s="6" customFormat="1" x14ac:dyDescent="0.2">
      <c r="A87" s="38">
        <f>MAX($A$6:A86)+1</f>
        <v>16</v>
      </c>
      <c r="B87" s="100" t="s">
        <v>76</v>
      </c>
      <c r="C87" s="31"/>
      <c r="D87" s="31"/>
      <c r="E87" s="82"/>
      <c r="F87" s="84"/>
    </row>
    <row r="88" spans="1:6" s="6" customFormat="1" ht="38.25" x14ac:dyDescent="0.2">
      <c r="A88" s="31"/>
      <c r="B88" s="32" t="s">
        <v>224</v>
      </c>
      <c r="C88" s="31"/>
      <c r="D88" s="31"/>
      <c r="E88" s="82"/>
      <c r="F88" s="84"/>
    </row>
    <row r="89" spans="1:6" s="6" customFormat="1" x14ac:dyDescent="0.2">
      <c r="A89" s="31"/>
      <c r="B89" s="32" t="s">
        <v>156</v>
      </c>
      <c r="C89" s="31">
        <v>3</v>
      </c>
      <c r="D89" s="31" t="s">
        <v>0</v>
      </c>
      <c r="E89" s="82"/>
      <c r="F89" s="84">
        <f>C89*E89</f>
        <v>0</v>
      </c>
    </row>
    <row r="90" spans="1:6" s="6" customFormat="1" x14ac:dyDescent="0.2">
      <c r="A90" s="31"/>
      <c r="B90" s="32"/>
      <c r="C90" s="31"/>
      <c r="D90" s="31"/>
      <c r="E90" s="82"/>
      <c r="F90" s="84"/>
    </row>
    <row r="91" spans="1:6" s="6" customFormat="1" x14ac:dyDescent="0.2">
      <c r="A91" s="38">
        <f>MAX($A$6:A90)+1</f>
        <v>17</v>
      </c>
      <c r="B91" s="100" t="s">
        <v>157</v>
      </c>
      <c r="C91" s="31"/>
      <c r="D91" s="31"/>
      <c r="E91" s="82"/>
      <c r="F91" s="84"/>
    </row>
    <row r="92" spans="1:6" s="6" customFormat="1" ht="25.5" x14ac:dyDescent="0.2">
      <c r="A92" s="31"/>
      <c r="B92" s="110" t="s">
        <v>158</v>
      </c>
      <c r="C92" s="31"/>
      <c r="D92" s="31"/>
      <c r="E92" s="82"/>
      <c r="F92" s="84"/>
    </row>
    <row r="93" spans="1:6" s="6" customFormat="1" x14ac:dyDescent="0.2">
      <c r="A93" s="31"/>
      <c r="B93" s="32" t="s">
        <v>156</v>
      </c>
      <c r="C93" s="31">
        <v>1</v>
      </c>
      <c r="D93" s="31" t="s">
        <v>0</v>
      </c>
      <c r="E93" s="82"/>
      <c r="F93" s="84">
        <f>C93*E93</f>
        <v>0</v>
      </c>
    </row>
    <row r="94" spans="1:6" s="6" customFormat="1" x14ac:dyDescent="0.2">
      <c r="A94" s="31"/>
      <c r="B94" s="32"/>
      <c r="C94" s="31"/>
      <c r="D94" s="31"/>
      <c r="E94" s="82"/>
      <c r="F94" s="84"/>
    </row>
    <row r="95" spans="1:6" s="6" customFormat="1" x14ac:dyDescent="0.2">
      <c r="A95" s="31"/>
      <c r="B95" s="32"/>
      <c r="C95" s="31"/>
      <c r="D95" s="31"/>
      <c r="E95" s="82"/>
      <c r="F95" s="84"/>
    </row>
    <row r="96" spans="1:6" s="6" customFormat="1" x14ac:dyDescent="0.2">
      <c r="A96" s="38">
        <f>MAX($A$6:A94)+1</f>
        <v>18</v>
      </c>
      <c r="B96" s="100" t="s">
        <v>160</v>
      </c>
      <c r="C96" s="31"/>
      <c r="D96" s="31"/>
      <c r="E96" s="82"/>
      <c r="F96" s="84"/>
    </row>
    <row r="97" spans="1:6" s="6" customFormat="1" ht="27.75" customHeight="1" x14ac:dyDescent="0.2">
      <c r="A97" s="31"/>
      <c r="B97" s="110" t="s">
        <v>161</v>
      </c>
      <c r="C97" s="31"/>
      <c r="D97" s="31"/>
      <c r="E97" s="82"/>
      <c r="F97" s="84"/>
    </row>
    <row r="98" spans="1:6" s="6" customFormat="1" x14ac:dyDescent="0.2">
      <c r="A98" s="31"/>
      <c r="B98" s="32" t="s">
        <v>162</v>
      </c>
      <c r="C98" s="31">
        <v>1</v>
      </c>
      <c r="D98" s="31" t="s">
        <v>0</v>
      </c>
      <c r="E98" s="82"/>
      <c r="F98" s="84">
        <f>C98*E98</f>
        <v>0</v>
      </c>
    </row>
    <row r="99" spans="1:6" s="6" customFormat="1" x14ac:dyDescent="0.2">
      <c r="A99" s="31"/>
      <c r="B99" s="32"/>
      <c r="C99" s="31"/>
      <c r="D99" s="31"/>
      <c r="E99" s="82"/>
      <c r="F99" s="84"/>
    </row>
    <row r="100" spans="1:6" s="6" customFormat="1" ht="25.5" x14ac:dyDescent="0.2">
      <c r="A100" s="38">
        <f>MAX($A$6:A99)+1</f>
        <v>19</v>
      </c>
      <c r="B100" s="100" t="s">
        <v>167</v>
      </c>
      <c r="C100" s="31"/>
      <c r="D100" s="31"/>
      <c r="E100" s="82"/>
      <c r="F100" s="84"/>
    </row>
    <row r="101" spans="1:6" s="6" customFormat="1" x14ac:dyDescent="0.2">
      <c r="A101" s="31"/>
      <c r="B101" s="32" t="s">
        <v>168</v>
      </c>
      <c r="C101" s="31"/>
      <c r="D101" s="31"/>
      <c r="E101" s="82"/>
      <c r="F101" s="84"/>
    </row>
    <row r="102" spans="1:6" s="6" customFormat="1" x14ac:dyDescent="0.2">
      <c r="A102" s="31"/>
      <c r="B102" s="32"/>
      <c r="C102" s="31"/>
      <c r="D102" s="31"/>
      <c r="E102" s="82"/>
      <c r="F102" s="84"/>
    </row>
    <row r="103" spans="1:6" s="6" customFormat="1" x14ac:dyDescent="0.2">
      <c r="A103" s="38">
        <f>MAX($A$6:A102)+1</f>
        <v>20</v>
      </c>
      <c r="B103" s="101" t="s">
        <v>66</v>
      </c>
      <c r="C103" s="31">
        <v>1</v>
      </c>
      <c r="D103" s="31" t="s">
        <v>0</v>
      </c>
      <c r="E103" s="82"/>
      <c r="F103" s="84">
        <f>C103*E103</f>
        <v>0</v>
      </c>
    </row>
    <row r="104" spans="1:6" s="6" customFormat="1" x14ac:dyDescent="0.2">
      <c r="A104" s="31"/>
      <c r="B104" s="101"/>
      <c r="C104" s="31"/>
      <c r="D104" s="31"/>
      <c r="E104" s="82"/>
      <c r="F104" s="84"/>
    </row>
    <row r="105" spans="1:6" s="6" customFormat="1" x14ac:dyDescent="0.2">
      <c r="A105" s="38">
        <f>MAX($A$6:A104)+1</f>
        <v>21</v>
      </c>
      <c r="B105" s="102" t="s">
        <v>65</v>
      </c>
      <c r="C105" s="31">
        <v>3</v>
      </c>
      <c r="D105" s="31" t="s">
        <v>0</v>
      </c>
      <c r="E105" s="82"/>
      <c r="F105" s="84">
        <f>C105*E105</f>
        <v>0</v>
      </c>
    </row>
    <row r="106" spans="1:6" s="6" customFormat="1" x14ac:dyDescent="0.2">
      <c r="A106" s="31"/>
      <c r="B106" s="102"/>
      <c r="C106" s="31"/>
      <c r="D106" s="31"/>
      <c r="E106" s="82"/>
      <c r="F106" s="84"/>
    </row>
    <row r="107" spans="1:6" s="6" customFormat="1" x14ac:dyDescent="0.2">
      <c r="A107" s="38">
        <f>MAX($A$6:A106)+1</f>
        <v>22</v>
      </c>
      <c r="B107" s="102" t="s">
        <v>67</v>
      </c>
      <c r="C107" s="31">
        <v>5</v>
      </c>
      <c r="D107" s="31" t="s">
        <v>0</v>
      </c>
      <c r="E107" s="82"/>
      <c r="F107" s="84">
        <f>C107*E107</f>
        <v>0</v>
      </c>
    </row>
    <row r="108" spans="1:6" s="6" customFormat="1" x14ac:dyDescent="0.2">
      <c r="A108" s="31"/>
      <c r="B108" s="102"/>
      <c r="C108" s="31"/>
      <c r="D108" s="31"/>
      <c r="E108" s="82"/>
      <c r="F108" s="84"/>
    </row>
    <row r="109" spans="1:6" s="6" customFormat="1" ht="51" x14ac:dyDescent="0.2">
      <c r="A109" s="38">
        <f>MAX($A$6:A108)+1</f>
        <v>23</v>
      </c>
      <c r="B109" s="103" t="s">
        <v>68</v>
      </c>
      <c r="C109" s="31">
        <v>1</v>
      </c>
      <c r="D109" s="31" t="s">
        <v>4</v>
      </c>
      <c r="E109" s="82"/>
      <c r="F109" s="84">
        <f>C109*E109</f>
        <v>0</v>
      </c>
    </row>
    <row r="110" spans="1:6" s="6" customFormat="1" x14ac:dyDescent="0.2">
      <c r="A110" s="31"/>
      <c r="B110" s="32"/>
      <c r="C110" s="31"/>
      <c r="D110" s="31"/>
      <c r="E110" s="82"/>
      <c r="F110" s="84"/>
    </row>
    <row r="111" spans="1:6" s="6" customFormat="1" ht="25.5" x14ac:dyDescent="0.2">
      <c r="A111" s="38">
        <f>MAX($A$6:A110)+1</f>
        <v>24</v>
      </c>
      <c r="B111" s="102" t="s">
        <v>163</v>
      </c>
      <c r="C111" s="31">
        <v>1</v>
      </c>
      <c r="D111" s="31" t="s">
        <v>4</v>
      </c>
      <c r="E111" s="82"/>
      <c r="F111" s="84">
        <f>C111*E111</f>
        <v>0</v>
      </c>
    </row>
    <row r="112" spans="1:6" s="6" customFormat="1" x14ac:dyDescent="0.2">
      <c r="A112" s="31"/>
      <c r="B112" s="32"/>
      <c r="C112" s="31"/>
      <c r="D112" s="31"/>
      <c r="E112" s="82"/>
      <c r="F112" s="84"/>
    </row>
    <row r="113" spans="1:6" s="6" customFormat="1" ht="29.25" customHeight="1" x14ac:dyDescent="0.2">
      <c r="A113" s="38">
        <f>MAX($A$6:A112)+1</f>
        <v>25</v>
      </c>
      <c r="B113" s="102" t="s">
        <v>164</v>
      </c>
      <c r="C113" s="31">
        <v>1</v>
      </c>
      <c r="D113" s="31" t="s">
        <v>4</v>
      </c>
      <c r="E113" s="82"/>
      <c r="F113" s="84">
        <f>C113*E113</f>
        <v>0</v>
      </c>
    </row>
    <row r="114" spans="1:6" s="6" customFormat="1" x14ac:dyDescent="0.2">
      <c r="A114" s="31"/>
      <c r="B114" s="32"/>
      <c r="C114" s="31"/>
      <c r="D114" s="31"/>
      <c r="E114" s="82"/>
      <c r="F114" s="84"/>
    </row>
    <row r="115" spans="1:6" s="6" customFormat="1" x14ac:dyDescent="0.2">
      <c r="A115" s="38">
        <f>MAX($A$6:A114)+1</f>
        <v>26</v>
      </c>
      <c r="B115" s="100" t="s">
        <v>9</v>
      </c>
      <c r="C115" s="31"/>
      <c r="D115" s="31"/>
      <c r="E115" s="82"/>
      <c r="F115" s="84"/>
    </row>
    <row r="116" spans="1:6" s="6" customFormat="1" ht="25.5" x14ac:dyDescent="0.2">
      <c r="A116" s="31"/>
      <c r="B116" s="32" t="s">
        <v>10</v>
      </c>
      <c r="C116" s="31">
        <v>1</v>
      </c>
      <c r="D116" s="31" t="s">
        <v>4</v>
      </c>
      <c r="E116" s="82"/>
      <c r="F116" s="84">
        <f>C116*E116</f>
        <v>0</v>
      </c>
    </row>
    <row r="117" spans="1:6" s="6" customFormat="1" x14ac:dyDescent="0.2">
      <c r="A117" s="31"/>
      <c r="B117" s="32"/>
      <c r="C117" s="31"/>
      <c r="D117" s="31"/>
      <c r="E117" s="82"/>
      <c r="F117" s="84"/>
    </row>
    <row r="118" spans="1:6" s="6" customFormat="1" x14ac:dyDescent="0.2">
      <c r="A118" s="38">
        <f>MAX($A$6:A117)+1</f>
        <v>27</v>
      </c>
      <c r="B118" s="100" t="s">
        <v>69</v>
      </c>
      <c r="C118" s="31"/>
      <c r="D118" s="31"/>
      <c r="E118" s="82"/>
      <c r="F118" s="84"/>
    </row>
    <row r="119" spans="1:6" s="6" customFormat="1" ht="25.5" x14ac:dyDescent="0.2">
      <c r="A119" s="31"/>
      <c r="B119" s="32" t="s">
        <v>70</v>
      </c>
      <c r="C119" s="31"/>
      <c r="D119" s="31"/>
      <c r="E119" s="82"/>
      <c r="F119" s="84"/>
    </row>
    <row r="120" spans="1:6" s="6" customFormat="1" x14ac:dyDescent="0.2">
      <c r="A120" s="31"/>
      <c r="B120" s="32" t="s">
        <v>111</v>
      </c>
      <c r="C120" s="31"/>
      <c r="D120" s="31"/>
      <c r="E120" s="82"/>
      <c r="F120" s="84"/>
    </row>
    <row r="121" spans="1:6" s="6" customFormat="1" x14ac:dyDescent="0.2">
      <c r="A121" s="31"/>
      <c r="B121" s="32" t="s">
        <v>112</v>
      </c>
      <c r="C121" s="31"/>
      <c r="D121" s="31"/>
      <c r="E121" s="82"/>
      <c r="F121" s="84"/>
    </row>
    <row r="122" spans="1:6" s="6" customFormat="1" ht="25.5" x14ac:dyDescent="0.2">
      <c r="A122" s="31"/>
      <c r="B122" s="32" t="s">
        <v>113</v>
      </c>
      <c r="C122" s="31"/>
      <c r="D122" s="31"/>
      <c r="E122" s="82"/>
      <c r="F122" s="84"/>
    </row>
    <row r="123" spans="1:6" s="6" customFormat="1" ht="38.25" x14ac:dyDescent="0.2">
      <c r="A123" s="31"/>
      <c r="B123" s="32" t="s">
        <v>114</v>
      </c>
      <c r="C123" s="31"/>
      <c r="D123" s="31"/>
      <c r="E123" s="82"/>
      <c r="F123" s="84"/>
    </row>
    <row r="124" spans="1:6" s="6" customFormat="1" x14ac:dyDescent="0.2">
      <c r="A124" s="31"/>
      <c r="B124" s="32" t="s">
        <v>115</v>
      </c>
      <c r="C124" s="31"/>
      <c r="D124" s="31"/>
      <c r="E124" s="82"/>
      <c r="F124" s="84"/>
    </row>
    <row r="125" spans="1:6" s="6" customFormat="1" x14ac:dyDescent="0.2">
      <c r="A125" s="31"/>
      <c r="B125" s="32" t="s">
        <v>116</v>
      </c>
      <c r="C125" s="31">
        <v>1</v>
      </c>
      <c r="D125" s="31" t="s">
        <v>4</v>
      </c>
      <c r="E125" s="82"/>
      <c r="F125" s="84">
        <f>C125*E125</f>
        <v>0</v>
      </c>
    </row>
    <row r="126" spans="1:6" s="6" customFormat="1" x14ac:dyDescent="0.2">
      <c r="A126" s="31"/>
      <c r="B126" s="32"/>
      <c r="C126" s="31"/>
      <c r="D126" s="31"/>
      <c r="E126" s="82"/>
      <c r="F126" s="84"/>
    </row>
    <row r="127" spans="1:6" s="6" customFormat="1" x14ac:dyDescent="0.2">
      <c r="A127" s="38">
        <f>MAX($A$6:A126)+1</f>
        <v>28</v>
      </c>
      <c r="B127" s="100" t="s">
        <v>31</v>
      </c>
      <c r="C127" s="31"/>
      <c r="D127" s="31"/>
      <c r="E127" s="82"/>
      <c r="F127" s="84"/>
    </row>
    <row r="128" spans="1:6" s="6" customFormat="1" ht="51" x14ac:dyDescent="0.2">
      <c r="A128" s="31"/>
      <c r="B128" s="32" t="s">
        <v>32</v>
      </c>
      <c r="C128" s="31"/>
      <c r="D128" s="31"/>
      <c r="E128" s="82"/>
      <c r="F128" s="84"/>
    </row>
    <row r="129" spans="1:6" s="6" customFormat="1" x14ac:dyDescent="0.2">
      <c r="A129" s="31"/>
      <c r="B129" s="32" t="s">
        <v>71</v>
      </c>
      <c r="C129" s="31"/>
      <c r="D129" s="31"/>
      <c r="E129" s="82"/>
      <c r="F129" s="84"/>
    </row>
    <row r="130" spans="1:6" s="6" customFormat="1" x14ac:dyDescent="0.2">
      <c r="A130" s="31"/>
      <c r="B130" s="32" t="s">
        <v>126</v>
      </c>
      <c r="C130" s="31">
        <v>1</v>
      </c>
      <c r="D130" s="31" t="s">
        <v>4</v>
      </c>
      <c r="E130" s="82"/>
      <c r="F130" s="84">
        <f>C130*E130</f>
        <v>0</v>
      </c>
    </row>
    <row r="131" spans="1:6" s="6" customFormat="1" x14ac:dyDescent="0.2">
      <c r="A131" s="31"/>
      <c r="B131" s="32"/>
      <c r="C131" s="31"/>
      <c r="D131" s="31"/>
      <c r="E131" s="82"/>
      <c r="F131" s="84"/>
    </row>
    <row r="132" spans="1:6" s="6" customFormat="1" x14ac:dyDescent="0.2">
      <c r="A132" s="38">
        <f>MAX($A$6:A131)+1</f>
        <v>29</v>
      </c>
      <c r="B132" s="100" t="s">
        <v>84</v>
      </c>
      <c r="C132" s="31"/>
      <c r="D132" s="31"/>
      <c r="E132" s="82"/>
      <c r="F132" s="84"/>
    </row>
    <row r="133" spans="1:6" s="6" customFormat="1" x14ac:dyDescent="0.2">
      <c r="A133" s="31"/>
      <c r="B133" s="32" t="s">
        <v>225</v>
      </c>
      <c r="C133" s="31">
        <v>1</v>
      </c>
      <c r="D133" s="31" t="s">
        <v>4</v>
      </c>
      <c r="E133" s="82"/>
      <c r="F133" s="84">
        <f>C133*E133</f>
        <v>0</v>
      </c>
    </row>
    <row r="134" spans="1:6" s="6" customFormat="1" x14ac:dyDescent="0.2">
      <c r="A134" s="31"/>
      <c r="B134" s="32"/>
      <c r="C134" s="31"/>
      <c r="D134" s="31"/>
      <c r="E134" s="82"/>
      <c r="F134" s="84"/>
    </row>
    <row r="135" spans="1:6" s="6" customFormat="1" ht="15" customHeight="1" x14ac:dyDescent="0.2">
      <c r="A135" s="38">
        <f>MAX($A$6:A134)+1</f>
        <v>30</v>
      </c>
      <c r="B135" s="100" t="s">
        <v>25</v>
      </c>
      <c r="C135" s="31"/>
      <c r="D135" s="31"/>
      <c r="E135" s="82"/>
      <c r="F135" s="84"/>
    </row>
    <row r="136" spans="1:6" s="6" customFormat="1" ht="51" customHeight="1" x14ac:dyDescent="0.2">
      <c r="A136" s="31"/>
      <c r="B136" s="32" t="s">
        <v>24</v>
      </c>
      <c r="C136" s="31"/>
      <c r="D136" s="31"/>
      <c r="E136" s="82"/>
      <c r="F136" s="84"/>
    </row>
    <row r="137" spans="1:6" s="6" customFormat="1" x14ac:dyDescent="0.2">
      <c r="A137" s="31"/>
      <c r="B137" s="32" t="s">
        <v>77</v>
      </c>
      <c r="C137" s="31">
        <v>1</v>
      </c>
      <c r="D137" s="31" t="s">
        <v>4</v>
      </c>
      <c r="E137" s="82"/>
      <c r="F137" s="84">
        <f>C137*E137</f>
        <v>0</v>
      </c>
    </row>
    <row r="138" spans="1:6" s="6" customFormat="1" x14ac:dyDescent="0.2">
      <c r="A138" s="31"/>
      <c r="B138" s="32"/>
      <c r="C138" s="31"/>
      <c r="D138" s="31"/>
      <c r="E138" s="82"/>
      <c r="F138" s="84"/>
    </row>
    <row r="139" spans="1:6" s="6" customFormat="1" x14ac:dyDescent="0.2">
      <c r="A139" s="38">
        <f>MAX($A$6:A138)+1</f>
        <v>31</v>
      </c>
      <c r="B139" s="100" t="s">
        <v>23</v>
      </c>
      <c r="C139" s="31"/>
      <c r="D139" s="31"/>
      <c r="E139" s="82"/>
      <c r="F139" s="84"/>
    </row>
    <row r="140" spans="1:6" s="6" customFormat="1" ht="38.25" x14ac:dyDescent="0.2">
      <c r="A140" s="31"/>
      <c r="B140" s="32" t="s">
        <v>177</v>
      </c>
      <c r="C140" s="31"/>
      <c r="D140" s="31"/>
      <c r="E140" s="82"/>
      <c r="F140" s="84"/>
    </row>
    <row r="141" spans="1:6" s="6" customFormat="1" x14ac:dyDescent="0.2">
      <c r="A141" s="31"/>
      <c r="B141" s="32" t="s">
        <v>22</v>
      </c>
      <c r="C141" s="31">
        <v>2</v>
      </c>
      <c r="D141" s="31" t="s">
        <v>4</v>
      </c>
      <c r="E141" s="82"/>
      <c r="F141" s="84">
        <f>C141*E141</f>
        <v>0</v>
      </c>
    </row>
    <row r="142" spans="1:6" s="6" customFormat="1" x14ac:dyDescent="0.2">
      <c r="A142" s="31"/>
      <c r="B142" s="32"/>
      <c r="C142" s="31"/>
      <c r="D142" s="31"/>
      <c r="E142" s="82"/>
      <c r="F142" s="84"/>
    </row>
    <row r="143" spans="1:6" s="6" customFormat="1" x14ac:dyDescent="0.2">
      <c r="A143" s="38">
        <f>MAX($A$6:A142)+1</f>
        <v>32</v>
      </c>
      <c r="B143" s="100" t="s">
        <v>21</v>
      </c>
      <c r="C143" s="31"/>
      <c r="D143" s="31"/>
      <c r="E143" s="82"/>
      <c r="F143" s="84"/>
    </row>
    <row r="144" spans="1:6" s="6" customFormat="1" ht="25.5" x14ac:dyDescent="0.2">
      <c r="A144" s="31"/>
      <c r="B144" s="32" t="s">
        <v>178</v>
      </c>
      <c r="C144" s="31"/>
      <c r="D144" s="31"/>
      <c r="E144" s="82"/>
      <c r="F144" s="84"/>
    </row>
    <row r="145" spans="1:6" s="6" customFormat="1" x14ac:dyDescent="0.2">
      <c r="A145" s="31"/>
      <c r="B145" s="32" t="s">
        <v>52</v>
      </c>
      <c r="C145" s="31">
        <v>4</v>
      </c>
      <c r="D145" s="31" t="s">
        <v>0</v>
      </c>
      <c r="E145" s="82"/>
      <c r="F145" s="84">
        <f>C145*E145</f>
        <v>0</v>
      </c>
    </row>
    <row r="146" spans="1:6" s="6" customFormat="1" x14ac:dyDescent="0.2">
      <c r="A146" s="38">
        <f>MAX($A$6:A145)+1</f>
        <v>33</v>
      </c>
      <c r="B146" s="100" t="s">
        <v>72</v>
      </c>
      <c r="C146" s="31"/>
      <c r="D146" s="31"/>
      <c r="E146" s="82"/>
      <c r="F146" s="84"/>
    </row>
    <row r="147" spans="1:6" s="6" customFormat="1" x14ac:dyDescent="0.2">
      <c r="A147" s="31"/>
      <c r="B147" s="32" t="s">
        <v>73</v>
      </c>
      <c r="C147" s="31">
        <v>4</v>
      </c>
      <c r="D147" s="31" t="s">
        <v>0</v>
      </c>
      <c r="E147" s="82"/>
      <c r="F147" s="84">
        <f>C147*E147</f>
        <v>0</v>
      </c>
    </row>
    <row r="148" spans="1:6" s="6" customFormat="1" x14ac:dyDescent="0.2">
      <c r="A148" s="31"/>
      <c r="B148" s="32"/>
      <c r="C148" s="31"/>
      <c r="D148" s="31"/>
      <c r="E148" s="82"/>
      <c r="F148" s="84"/>
    </row>
    <row r="149" spans="1:6" s="6" customFormat="1" ht="25.5" x14ac:dyDescent="0.2">
      <c r="A149" s="38">
        <f>MAX($A$6:A148)+1</f>
        <v>34</v>
      </c>
      <c r="B149" s="100" t="s">
        <v>75</v>
      </c>
      <c r="C149" s="31"/>
      <c r="D149" s="31"/>
      <c r="E149" s="82"/>
      <c r="F149" s="84"/>
    </row>
    <row r="150" spans="1:6" s="6" customFormat="1" x14ac:dyDescent="0.2">
      <c r="A150" s="31"/>
      <c r="B150" s="32" t="s">
        <v>74</v>
      </c>
      <c r="C150" s="31">
        <v>3</v>
      </c>
      <c r="D150" s="31" t="s">
        <v>0</v>
      </c>
      <c r="E150" s="82"/>
      <c r="F150" s="84">
        <f>C150*E150</f>
        <v>0</v>
      </c>
    </row>
    <row r="151" spans="1:6" s="6" customFormat="1" x14ac:dyDescent="0.2">
      <c r="A151" s="31"/>
      <c r="B151" s="32"/>
      <c r="C151" s="31"/>
      <c r="D151" s="31"/>
      <c r="E151" s="82"/>
      <c r="F151" s="84"/>
    </row>
    <row r="152" spans="1:6" s="6" customFormat="1" ht="38.25" x14ac:dyDescent="0.2">
      <c r="A152" s="38">
        <f>MAX($A$6:A151)+1</f>
        <v>35</v>
      </c>
      <c r="B152" s="100" t="s">
        <v>117</v>
      </c>
      <c r="C152" s="31">
        <v>1</v>
      </c>
      <c r="D152" s="31" t="s">
        <v>4</v>
      </c>
      <c r="E152" s="82"/>
      <c r="F152" s="84">
        <f>C152*E152</f>
        <v>0</v>
      </c>
    </row>
    <row r="153" spans="1:6" s="6" customFormat="1" x14ac:dyDescent="0.2">
      <c r="A153" s="31"/>
      <c r="B153" s="32"/>
      <c r="C153" s="31"/>
      <c r="D153" s="31"/>
      <c r="E153" s="82"/>
      <c r="F153" s="84"/>
    </row>
    <row r="154" spans="1:6" s="6" customFormat="1" x14ac:dyDescent="0.2">
      <c r="A154" s="38">
        <f>MAX($A$6:A153)+1</f>
        <v>36</v>
      </c>
      <c r="B154" s="100" t="s">
        <v>176</v>
      </c>
      <c r="C154" s="31"/>
      <c r="D154" s="31"/>
      <c r="E154" s="82"/>
      <c r="F154" s="84"/>
    </row>
    <row r="155" spans="1:6" s="6" customFormat="1" ht="97.9" customHeight="1" x14ac:dyDescent="0.2">
      <c r="A155" s="31"/>
      <c r="B155" s="32" t="s">
        <v>175</v>
      </c>
      <c r="C155" s="31">
        <v>1</v>
      </c>
      <c r="D155" s="31" t="s">
        <v>4</v>
      </c>
      <c r="E155" s="82"/>
      <c r="F155" s="84">
        <f>C155*E155</f>
        <v>0</v>
      </c>
    </row>
    <row r="156" spans="1:6" s="6" customFormat="1" x14ac:dyDescent="0.2">
      <c r="A156" s="31"/>
      <c r="B156" s="32"/>
      <c r="C156" s="31"/>
      <c r="D156" s="31"/>
      <c r="E156" s="82"/>
      <c r="F156" s="84"/>
    </row>
    <row r="157" spans="1:6" s="6" customFormat="1" x14ac:dyDescent="0.2">
      <c r="A157" s="38">
        <f>MAX($A$6:A156)+1</f>
        <v>37</v>
      </c>
      <c r="B157" s="100" t="s">
        <v>76</v>
      </c>
      <c r="C157" s="31"/>
      <c r="D157" s="31"/>
      <c r="E157" s="82"/>
      <c r="F157" s="84"/>
    </row>
    <row r="158" spans="1:6" s="6" customFormat="1" ht="38.25" x14ac:dyDescent="0.2">
      <c r="A158" s="31"/>
      <c r="B158" s="32" t="s">
        <v>78</v>
      </c>
      <c r="C158" s="31"/>
      <c r="D158" s="31"/>
      <c r="E158" s="82"/>
      <c r="F158" s="84"/>
    </row>
    <row r="159" spans="1:6" s="6" customFormat="1" x14ac:dyDescent="0.2">
      <c r="A159" s="31"/>
      <c r="B159" s="32" t="s">
        <v>77</v>
      </c>
      <c r="C159" s="31">
        <v>6</v>
      </c>
      <c r="D159" s="31" t="s">
        <v>0</v>
      </c>
      <c r="E159" s="82"/>
      <c r="F159" s="84">
        <f>C159*E159</f>
        <v>0</v>
      </c>
    </row>
    <row r="160" spans="1:6" s="6" customFormat="1" x14ac:dyDescent="0.2">
      <c r="A160" s="31"/>
      <c r="B160" s="32"/>
      <c r="C160" s="31"/>
      <c r="D160" s="31"/>
      <c r="E160" s="82"/>
      <c r="F160" s="84"/>
    </row>
    <row r="161" spans="1:6" s="6" customFormat="1" x14ac:dyDescent="0.2">
      <c r="A161" s="38">
        <f>MAX($A$6:A160)+1</f>
        <v>38</v>
      </c>
      <c r="B161" s="100" t="s">
        <v>79</v>
      </c>
      <c r="C161" s="31"/>
      <c r="D161" s="31"/>
      <c r="E161" s="82"/>
      <c r="F161" s="84"/>
    </row>
    <row r="162" spans="1:6" s="6" customFormat="1" x14ac:dyDescent="0.2">
      <c r="A162" s="31"/>
      <c r="B162" s="32" t="s">
        <v>80</v>
      </c>
      <c r="C162" s="31"/>
      <c r="D162" s="31"/>
      <c r="E162" s="82"/>
      <c r="F162" s="84"/>
    </row>
    <row r="163" spans="1:6" s="6" customFormat="1" x14ac:dyDescent="0.2">
      <c r="A163" s="31"/>
      <c r="B163" s="32" t="s">
        <v>81</v>
      </c>
      <c r="C163" s="31">
        <v>4</v>
      </c>
      <c r="D163" s="31" t="s">
        <v>0</v>
      </c>
      <c r="E163" s="82"/>
      <c r="F163" s="84">
        <f>C163*E163</f>
        <v>0</v>
      </c>
    </row>
    <row r="164" spans="1:6" s="6" customFormat="1" x14ac:dyDescent="0.2">
      <c r="A164" s="31"/>
      <c r="B164" s="32" t="s">
        <v>118</v>
      </c>
      <c r="C164" s="31">
        <v>4</v>
      </c>
      <c r="D164" s="31" t="s">
        <v>0</v>
      </c>
      <c r="E164" s="82"/>
      <c r="F164" s="84">
        <f>C164*E164</f>
        <v>0</v>
      </c>
    </row>
    <row r="165" spans="1:6" s="6" customFormat="1" x14ac:dyDescent="0.2">
      <c r="A165" s="31"/>
      <c r="B165" s="32"/>
      <c r="C165" s="31"/>
      <c r="D165" s="31"/>
      <c r="E165" s="82"/>
      <c r="F165" s="84"/>
    </row>
    <row r="166" spans="1:6" s="6" customFormat="1" x14ac:dyDescent="0.2">
      <c r="A166" s="38">
        <f>MAX($A$6:A165)+1</f>
        <v>39</v>
      </c>
      <c r="B166" s="100" t="s">
        <v>82</v>
      </c>
      <c r="C166" s="31"/>
      <c r="D166" s="31"/>
      <c r="E166" s="82"/>
      <c r="F166" s="84"/>
    </row>
    <row r="167" spans="1:6" s="6" customFormat="1" x14ac:dyDescent="0.2">
      <c r="A167" s="31"/>
      <c r="B167" s="32" t="s">
        <v>83</v>
      </c>
      <c r="C167" s="31"/>
      <c r="D167" s="31"/>
      <c r="E167" s="82"/>
      <c r="F167" s="84"/>
    </row>
    <row r="168" spans="1:6" s="6" customFormat="1" x14ac:dyDescent="0.2">
      <c r="A168" s="31"/>
      <c r="B168" s="32" t="s">
        <v>118</v>
      </c>
      <c r="C168" s="31">
        <v>1</v>
      </c>
      <c r="D168" s="31" t="s">
        <v>0</v>
      </c>
      <c r="E168" s="82"/>
      <c r="F168" s="84">
        <f>C168*E168</f>
        <v>0</v>
      </c>
    </row>
    <row r="169" spans="1:6" s="6" customFormat="1" x14ac:dyDescent="0.2">
      <c r="A169" s="31"/>
      <c r="B169" s="32" t="s">
        <v>81</v>
      </c>
      <c r="C169" s="31">
        <v>1</v>
      </c>
      <c r="D169" s="31" t="s">
        <v>0</v>
      </c>
      <c r="E169" s="82"/>
      <c r="F169" s="84">
        <f>C169*E169</f>
        <v>0</v>
      </c>
    </row>
    <row r="170" spans="1:6" s="6" customFormat="1" x14ac:dyDescent="0.2">
      <c r="A170" s="31"/>
      <c r="B170" s="32" t="s">
        <v>77</v>
      </c>
      <c r="C170" s="31">
        <v>1</v>
      </c>
      <c r="D170" s="31" t="s">
        <v>0</v>
      </c>
      <c r="E170" s="82"/>
      <c r="F170" s="84">
        <f>C170*E170</f>
        <v>0</v>
      </c>
    </row>
    <row r="171" spans="1:6" s="6" customFormat="1" x14ac:dyDescent="0.2">
      <c r="A171" s="31"/>
      <c r="B171" s="32"/>
      <c r="C171" s="31"/>
      <c r="D171" s="31"/>
      <c r="E171" s="82"/>
      <c r="F171" s="84"/>
    </row>
    <row r="172" spans="1:6" s="6" customFormat="1" x14ac:dyDescent="0.2">
      <c r="A172" s="38">
        <f>MAX($A$6:A171)+1</f>
        <v>40</v>
      </c>
      <c r="B172" s="100" t="s">
        <v>87</v>
      </c>
      <c r="C172" s="31"/>
      <c r="D172" s="31"/>
      <c r="E172" s="82"/>
      <c r="F172" s="84"/>
    </row>
    <row r="173" spans="1:6" s="6" customFormat="1" x14ac:dyDescent="0.2">
      <c r="A173" s="31"/>
      <c r="B173" s="32" t="s">
        <v>85</v>
      </c>
      <c r="C173" s="31"/>
      <c r="D173" s="31"/>
      <c r="E173" s="82"/>
      <c r="F173" s="84"/>
    </row>
    <row r="174" spans="1:6" s="6" customFormat="1" x14ac:dyDescent="0.2">
      <c r="A174" s="31"/>
      <c r="B174" s="32" t="s">
        <v>86</v>
      </c>
      <c r="C174" s="31"/>
      <c r="D174" s="31"/>
      <c r="E174" s="82"/>
      <c r="F174" s="84"/>
    </row>
    <row r="175" spans="1:6" s="6" customFormat="1" x14ac:dyDescent="0.2">
      <c r="A175" s="31"/>
      <c r="B175" s="32" t="s">
        <v>88</v>
      </c>
      <c r="C175" s="31"/>
      <c r="D175" s="31"/>
      <c r="E175" s="82"/>
      <c r="F175" s="84"/>
    </row>
    <row r="176" spans="1:6" s="6" customFormat="1" x14ac:dyDescent="0.2">
      <c r="A176" s="31"/>
      <c r="B176" s="32" t="s">
        <v>119</v>
      </c>
      <c r="C176" s="31">
        <v>1</v>
      </c>
      <c r="D176" s="31" t="s">
        <v>0</v>
      </c>
      <c r="E176" s="82"/>
      <c r="F176" s="84">
        <f>C176*E176</f>
        <v>0</v>
      </c>
    </row>
    <row r="177" spans="1:6" s="6" customFormat="1" x14ac:dyDescent="0.2">
      <c r="A177" s="31"/>
      <c r="B177" s="32" t="s">
        <v>89</v>
      </c>
      <c r="C177" s="31">
        <v>1</v>
      </c>
      <c r="D177" s="31" t="s">
        <v>0</v>
      </c>
      <c r="E177" s="82"/>
      <c r="F177" s="84">
        <f>C177*E177</f>
        <v>0</v>
      </c>
    </row>
    <row r="178" spans="1:6" s="6" customFormat="1" x14ac:dyDescent="0.2">
      <c r="A178" s="31"/>
      <c r="B178" s="32" t="s">
        <v>77</v>
      </c>
      <c r="C178" s="31">
        <v>1</v>
      </c>
      <c r="D178" s="31" t="s">
        <v>0</v>
      </c>
      <c r="E178" s="82"/>
      <c r="F178" s="84">
        <f>C178*E178</f>
        <v>0</v>
      </c>
    </row>
    <row r="179" spans="1:6" s="6" customFormat="1" x14ac:dyDescent="0.2">
      <c r="A179" s="31"/>
      <c r="B179" s="32"/>
      <c r="C179" s="31"/>
      <c r="D179" s="31"/>
      <c r="E179" s="82"/>
      <c r="F179" s="84"/>
    </row>
    <row r="180" spans="1:6" s="6" customFormat="1" x14ac:dyDescent="0.2">
      <c r="A180" s="38">
        <f>MAX($A$6:A179)+1</f>
        <v>41</v>
      </c>
      <c r="B180" s="100" t="s">
        <v>72</v>
      </c>
      <c r="C180" s="31"/>
      <c r="D180" s="31"/>
      <c r="E180" s="82"/>
      <c r="F180" s="84"/>
    </row>
    <row r="181" spans="1:6" s="6" customFormat="1" x14ac:dyDescent="0.2">
      <c r="A181" s="31"/>
      <c r="B181" s="32" t="s">
        <v>73</v>
      </c>
      <c r="C181" s="31">
        <v>6</v>
      </c>
      <c r="D181" s="31" t="s">
        <v>0</v>
      </c>
      <c r="E181" s="82"/>
      <c r="F181" s="84">
        <f>C181*E181</f>
        <v>0</v>
      </c>
    </row>
    <row r="182" spans="1:6" s="6" customFormat="1" x14ac:dyDescent="0.2">
      <c r="A182" s="31"/>
      <c r="B182" s="32"/>
      <c r="C182" s="31"/>
      <c r="D182" s="31"/>
      <c r="E182" s="82"/>
      <c r="F182" s="84"/>
    </row>
    <row r="183" spans="1:6" s="6" customFormat="1" x14ac:dyDescent="0.2">
      <c r="A183" s="38">
        <f>MAX($A$6:A182)+1</f>
        <v>42</v>
      </c>
      <c r="B183" s="100" t="s">
        <v>23</v>
      </c>
      <c r="C183" s="31"/>
      <c r="D183" s="31"/>
      <c r="E183" s="82"/>
      <c r="F183" s="84"/>
    </row>
    <row r="184" spans="1:6" s="6" customFormat="1" ht="38.25" x14ac:dyDescent="0.2">
      <c r="A184" s="31"/>
      <c r="B184" s="32" t="s">
        <v>177</v>
      </c>
      <c r="C184" s="31"/>
      <c r="D184" s="31"/>
      <c r="E184" s="82"/>
      <c r="F184" s="84"/>
    </row>
    <row r="185" spans="1:6" s="6" customFormat="1" x14ac:dyDescent="0.2">
      <c r="A185" s="31"/>
      <c r="B185" s="32" t="s">
        <v>22</v>
      </c>
      <c r="C185" s="31">
        <v>3</v>
      </c>
      <c r="D185" s="31" t="s">
        <v>4</v>
      </c>
      <c r="E185" s="82"/>
      <c r="F185" s="84">
        <f>C185*E185</f>
        <v>0</v>
      </c>
    </row>
    <row r="186" spans="1:6" s="6" customFormat="1" x14ac:dyDescent="0.2">
      <c r="A186" s="31"/>
      <c r="B186" s="32"/>
      <c r="C186" s="31"/>
      <c r="D186" s="31"/>
      <c r="E186" s="82"/>
      <c r="F186" s="84"/>
    </row>
    <row r="187" spans="1:6" s="6" customFormat="1" x14ac:dyDescent="0.2">
      <c r="A187" s="38">
        <f>MAX($A$6:A185)+1</f>
        <v>43</v>
      </c>
      <c r="B187" s="100" t="s">
        <v>21</v>
      </c>
      <c r="C187" s="31"/>
      <c r="D187" s="31"/>
      <c r="E187" s="82"/>
      <c r="F187" s="84"/>
    </row>
    <row r="188" spans="1:6" s="6" customFormat="1" ht="25.5" x14ac:dyDescent="0.2">
      <c r="A188" s="31"/>
      <c r="B188" s="32" t="s">
        <v>178</v>
      </c>
      <c r="C188" s="31"/>
      <c r="D188" s="31"/>
      <c r="E188" s="82"/>
      <c r="F188" s="84"/>
    </row>
    <row r="189" spans="1:6" s="6" customFormat="1" x14ac:dyDescent="0.2">
      <c r="A189" s="31"/>
      <c r="B189" s="32" t="s">
        <v>52</v>
      </c>
      <c r="C189" s="31">
        <v>6</v>
      </c>
      <c r="D189" s="31" t="s">
        <v>0</v>
      </c>
      <c r="E189" s="82"/>
      <c r="F189" s="84">
        <f>C189*E189</f>
        <v>0</v>
      </c>
    </row>
    <row r="190" spans="1:6" s="6" customFormat="1" x14ac:dyDescent="0.2">
      <c r="A190" s="31"/>
      <c r="B190" s="32"/>
      <c r="C190" s="31"/>
      <c r="D190" s="31"/>
      <c r="E190" s="82"/>
      <c r="F190" s="84"/>
    </row>
    <row r="191" spans="1:6" s="6" customFormat="1" x14ac:dyDescent="0.2">
      <c r="A191" s="31"/>
      <c r="B191" s="32"/>
      <c r="C191" s="31"/>
      <c r="D191" s="31"/>
      <c r="E191" s="82"/>
      <c r="F191" s="84"/>
    </row>
    <row r="192" spans="1:6" s="6" customFormat="1" x14ac:dyDescent="0.2">
      <c r="A192" s="38">
        <f>MAX($A$6:A190)+1</f>
        <v>44</v>
      </c>
      <c r="B192" s="100" t="s">
        <v>94</v>
      </c>
      <c r="C192" s="31"/>
      <c r="D192" s="31"/>
      <c r="E192" s="82"/>
      <c r="F192" s="84"/>
    </row>
    <row r="193" spans="1:6" s="6" customFormat="1" x14ac:dyDescent="0.2">
      <c r="A193" s="38"/>
      <c r="B193" s="32" t="s">
        <v>90</v>
      </c>
      <c r="C193" s="31"/>
      <c r="D193" s="31"/>
      <c r="E193" s="82"/>
      <c r="F193" s="84"/>
    </row>
    <row r="194" spans="1:6" s="6" customFormat="1" x14ac:dyDescent="0.2">
      <c r="A194" s="31"/>
      <c r="B194" s="32" t="s">
        <v>91</v>
      </c>
      <c r="C194" s="31"/>
      <c r="D194" s="31"/>
      <c r="E194" s="82"/>
      <c r="F194" s="84"/>
    </row>
    <row r="195" spans="1:6" s="6" customFormat="1" x14ac:dyDescent="0.2">
      <c r="A195" s="31"/>
      <c r="B195" s="32" t="s">
        <v>92</v>
      </c>
      <c r="C195" s="31"/>
      <c r="D195" s="31"/>
      <c r="E195" s="82"/>
      <c r="F195" s="84"/>
    </row>
    <row r="196" spans="1:6" s="6" customFormat="1" x14ac:dyDescent="0.2">
      <c r="A196" s="31"/>
      <c r="B196" s="32" t="s">
        <v>93</v>
      </c>
      <c r="C196" s="31">
        <v>8</v>
      </c>
      <c r="D196" s="31" t="s">
        <v>0</v>
      </c>
      <c r="E196" s="82"/>
      <c r="F196" s="84">
        <f>C196*E196</f>
        <v>0</v>
      </c>
    </row>
    <row r="197" spans="1:6" s="6" customFormat="1" x14ac:dyDescent="0.2">
      <c r="A197" s="31"/>
      <c r="B197" s="32"/>
      <c r="C197" s="31"/>
      <c r="D197" s="31"/>
      <c r="E197" s="82"/>
      <c r="F197" s="84"/>
    </row>
    <row r="198" spans="1:6" s="6" customFormat="1" x14ac:dyDescent="0.2">
      <c r="A198" s="38">
        <f>MAX($A$6:A197)+1</f>
        <v>45</v>
      </c>
      <c r="B198" s="100" t="s">
        <v>108</v>
      </c>
      <c r="C198" s="31"/>
      <c r="D198" s="31"/>
      <c r="E198" s="82"/>
      <c r="F198" s="84"/>
    </row>
    <row r="199" spans="1:6" s="6" customFormat="1" x14ac:dyDescent="0.2">
      <c r="A199" s="31"/>
      <c r="B199" s="32" t="s">
        <v>120</v>
      </c>
      <c r="C199" s="31"/>
      <c r="D199" s="31"/>
      <c r="E199" s="82"/>
      <c r="F199" s="84"/>
    </row>
    <row r="200" spans="1:6" s="6" customFormat="1" x14ac:dyDescent="0.2">
      <c r="A200" s="31"/>
      <c r="B200" s="32" t="s">
        <v>169</v>
      </c>
      <c r="C200" s="31">
        <v>1</v>
      </c>
      <c r="D200" s="31" t="s">
        <v>4</v>
      </c>
      <c r="E200" s="82"/>
      <c r="F200" s="84">
        <f>C200*E200</f>
        <v>0</v>
      </c>
    </row>
    <row r="201" spans="1:6" s="6" customFormat="1" x14ac:dyDescent="0.2">
      <c r="A201" s="31"/>
      <c r="B201" s="32" t="s">
        <v>170</v>
      </c>
      <c r="C201" s="31">
        <v>1</v>
      </c>
      <c r="D201" s="31" t="s">
        <v>4</v>
      </c>
      <c r="E201" s="82"/>
      <c r="F201" s="84">
        <f>C201*E201</f>
        <v>0</v>
      </c>
    </row>
    <row r="202" spans="1:6" s="6" customFormat="1" x14ac:dyDescent="0.2">
      <c r="A202" s="31"/>
      <c r="B202" s="32"/>
      <c r="C202" s="31"/>
      <c r="D202" s="31"/>
      <c r="E202" s="82"/>
      <c r="F202" s="84"/>
    </row>
    <row r="203" spans="1:6" s="6" customFormat="1" x14ac:dyDescent="0.2">
      <c r="A203" s="38">
        <f>MAX($A$6:A201)+1</f>
        <v>46</v>
      </c>
      <c r="B203" s="100" t="s">
        <v>171</v>
      </c>
      <c r="C203" s="31"/>
      <c r="D203" s="31"/>
      <c r="E203" s="82"/>
      <c r="F203" s="84"/>
    </row>
    <row r="204" spans="1:6" s="6" customFormat="1" ht="41.25" customHeight="1" x14ac:dyDescent="0.2">
      <c r="A204" s="31"/>
      <c r="B204" s="32" t="s">
        <v>172</v>
      </c>
      <c r="C204" s="31"/>
      <c r="D204" s="31"/>
      <c r="E204" s="82"/>
      <c r="F204" s="84"/>
    </row>
    <row r="205" spans="1:6" s="6" customFormat="1" x14ac:dyDescent="0.2">
      <c r="A205" s="31"/>
      <c r="B205" s="32" t="s">
        <v>123</v>
      </c>
      <c r="C205" s="31">
        <v>1</v>
      </c>
      <c r="D205" s="31" t="s">
        <v>4</v>
      </c>
      <c r="E205" s="82"/>
      <c r="F205" s="84">
        <f>C205*E205</f>
        <v>0</v>
      </c>
    </row>
    <row r="206" spans="1:6" s="6" customFormat="1" x14ac:dyDescent="0.2">
      <c r="A206" s="31"/>
      <c r="B206" s="32" t="s">
        <v>121</v>
      </c>
      <c r="C206" s="31">
        <v>1</v>
      </c>
      <c r="D206" s="31" t="s">
        <v>4</v>
      </c>
      <c r="E206" s="82"/>
      <c r="F206" s="84">
        <f>C206*E206</f>
        <v>0</v>
      </c>
    </row>
    <row r="207" spans="1:6" s="6" customFormat="1" x14ac:dyDescent="0.2">
      <c r="A207" s="31"/>
      <c r="B207" s="32" t="s">
        <v>122</v>
      </c>
      <c r="C207" s="31">
        <v>1</v>
      </c>
      <c r="D207" s="31" t="s">
        <v>4</v>
      </c>
      <c r="E207" s="82"/>
      <c r="F207" s="84">
        <f>C207*E207</f>
        <v>0</v>
      </c>
    </row>
    <row r="208" spans="1:6" s="6" customFormat="1" x14ac:dyDescent="0.2">
      <c r="A208" s="31"/>
      <c r="B208" s="32"/>
      <c r="C208" s="31"/>
      <c r="D208" s="31"/>
      <c r="E208" s="82"/>
      <c r="F208" s="84"/>
    </row>
    <row r="209" spans="1:6" s="6" customFormat="1" x14ac:dyDescent="0.2">
      <c r="A209" s="38">
        <f>MAX($A$6:A197)+1</f>
        <v>45</v>
      </c>
      <c r="B209" s="100" t="s">
        <v>98</v>
      </c>
      <c r="C209" s="31"/>
      <c r="D209" s="31"/>
      <c r="E209" s="82"/>
      <c r="F209" s="84"/>
    </row>
    <row r="210" spans="1:6" s="6" customFormat="1" x14ac:dyDescent="0.2">
      <c r="A210" s="31"/>
      <c r="B210" s="32" t="s">
        <v>95</v>
      </c>
      <c r="C210" s="31"/>
      <c r="D210" s="31"/>
      <c r="E210" s="82"/>
      <c r="F210" s="84"/>
    </row>
    <row r="211" spans="1:6" s="6" customFormat="1" x14ac:dyDescent="0.2">
      <c r="A211" s="31"/>
      <c r="B211" s="32" t="s">
        <v>96</v>
      </c>
      <c r="C211" s="31"/>
      <c r="D211" s="31"/>
      <c r="E211" s="82"/>
      <c r="F211" s="84"/>
    </row>
    <row r="212" spans="1:6" s="6" customFormat="1" x14ac:dyDescent="0.2">
      <c r="A212" s="31"/>
      <c r="B212" s="32" t="s">
        <v>97</v>
      </c>
      <c r="C212" s="31"/>
      <c r="D212" s="31"/>
      <c r="E212" s="82"/>
      <c r="F212" s="84"/>
    </row>
    <row r="213" spans="1:6" s="6" customFormat="1" x14ac:dyDescent="0.2">
      <c r="A213" s="31"/>
      <c r="B213" s="32" t="s">
        <v>99</v>
      </c>
      <c r="C213" s="31">
        <v>24</v>
      </c>
      <c r="D213" s="31" t="s">
        <v>7</v>
      </c>
      <c r="E213" s="82"/>
      <c r="F213" s="84">
        <f t="shared" ref="F213:F217" si="0">C213*E213</f>
        <v>0</v>
      </c>
    </row>
    <row r="214" spans="1:6" s="6" customFormat="1" x14ac:dyDescent="0.2">
      <c r="A214" s="31"/>
      <c r="B214" s="32" t="s">
        <v>100</v>
      </c>
      <c r="C214" s="31">
        <v>18</v>
      </c>
      <c r="D214" s="31" t="s">
        <v>7</v>
      </c>
      <c r="E214" s="82"/>
      <c r="F214" s="84">
        <f t="shared" si="0"/>
        <v>0</v>
      </c>
    </row>
    <row r="215" spans="1:6" s="6" customFormat="1" x14ac:dyDescent="0.2">
      <c r="A215" s="31"/>
      <c r="B215" s="32" t="s">
        <v>101</v>
      </c>
      <c r="C215" s="31">
        <v>24</v>
      </c>
      <c r="D215" s="31" t="s">
        <v>7</v>
      </c>
      <c r="E215" s="82"/>
      <c r="F215" s="84">
        <f t="shared" si="0"/>
        <v>0</v>
      </c>
    </row>
    <row r="216" spans="1:6" s="6" customFormat="1" x14ac:dyDescent="0.2">
      <c r="A216" s="31"/>
      <c r="B216" s="32" t="s">
        <v>124</v>
      </c>
      <c r="C216" s="31">
        <v>12</v>
      </c>
      <c r="D216" s="31" t="s">
        <v>7</v>
      </c>
      <c r="E216" s="82"/>
      <c r="F216" s="84">
        <f t="shared" ref="F216" si="1">C216*E216</f>
        <v>0</v>
      </c>
    </row>
    <row r="217" spans="1:6" s="6" customFormat="1" x14ac:dyDescent="0.2">
      <c r="A217" s="31"/>
      <c r="B217" s="32" t="s">
        <v>102</v>
      </c>
      <c r="C217" s="31">
        <v>48</v>
      </c>
      <c r="D217" s="31" t="s">
        <v>7</v>
      </c>
      <c r="E217" s="82"/>
      <c r="F217" s="84">
        <f t="shared" si="0"/>
        <v>0</v>
      </c>
    </row>
    <row r="218" spans="1:6" s="6" customFormat="1" x14ac:dyDescent="0.2">
      <c r="A218" s="31"/>
      <c r="B218" s="32"/>
      <c r="C218" s="31"/>
      <c r="D218" s="31"/>
      <c r="E218" s="82"/>
      <c r="F218" s="84"/>
    </row>
    <row r="219" spans="1:6" s="6" customFormat="1" x14ac:dyDescent="0.2">
      <c r="A219" s="38">
        <f>MAX($A$6:A218)+1</f>
        <v>47</v>
      </c>
      <c r="B219" s="100" t="s">
        <v>105</v>
      </c>
      <c r="C219" s="31"/>
      <c r="D219" s="31"/>
      <c r="E219" s="82"/>
      <c r="F219" s="84"/>
    </row>
    <row r="220" spans="1:6" s="6" customFormat="1" x14ac:dyDescent="0.2">
      <c r="A220" s="31"/>
      <c r="B220" s="32" t="s">
        <v>103</v>
      </c>
      <c r="C220" s="31"/>
      <c r="D220" s="31"/>
      <c r="E220" s="82"/>
      <c r="F220" s="84"/>
    </row>
    <row r="221" spans="1:6" s="6" customFormat="1" x14ac:dyDescent="0.2">
      <c r="A221" s="31"/>
      <c r="B221" s="32" t="s">
        <v>104</v>
      </c>
      <c r="C221" s="31">
        <v>800</v>
      </c>
      <c r="D221" s="31" t="s">
        <v>8</v>
      </c>
      <c r="E221" s="82"/>
      <c r="F221" s="84">
        <f>C221*E221</f>
        <v>0</v>
      </c>
    </row>
    <row r="222" spans="1:6" s="6" customFormat="1" x14ac:dyDescent="0.2">
      <c r="A222" s="31"/>
      <c r="B222" s="32"/>
      <c r="C222" s="31"/>
      <c r="D222" s="31"/>
      <c r="E222" s="82"/>
      <c r="F222" s="84"/>
    </row>
    <row r="223" spans="1:6" s="6" customFormat="1" x14ac:dyDescent="0.2">
      <c r="A223" s="38">
        <f>MAX($A$6:A222)+1</f>
        <v>48</v>
      </c>
      <c r="B223" s="100" t="s">
        <v>106</v>
      </c>
      <c r="C223" s="31">
        <v>35</v>
      </c>
      <c r="D223" s="31" t="s">
        <v>55</v>
      </c>
      <c r="E223" s="82"/>
      <c r="F223" s="84">
        <f>C223*E223</f>
        <v>0</v>
      </c>
    </row>
    <row r="224" spans="1:6" s="6" customFormat="1" x14ac:dyDescent="0.2">
      <c r="A224" s="31"/>
      <c r="B224" s="100"/>
      <c r="C224" s="31"/>
      <c r="D224" s="31"/>
      <c r="E224" s="82"/>
      <c r="F224" s="84"/>
    </row>
    <row r="225" spans="1:6" s="6" customFormat="1" x14ac:dyDescent="0.2">
      <c r="A225" s="38">
        <f>MAX($A$6:A224)+1</f>
        <v>49</v>
      </c>
      <c r="B225" s="100" t="s">
        <v>107</v>
      </c>
      <c r="C225" s="31">
        <v>35</v>
      </c>
      <c r="D225" s="31" t="s">
        <v>55</v>
      </c>
      <c r="E225" s="82"/>
      <c r="F225" s="84">
        <f>C225*E225</f>
        <v>0</v>
      </c>
    </row>
    <row r="226" spans="1:6" s="6" customFormat="1" x14ac:dyDescent="0.2">
      <c r="A226" s="31"/>
      <c r="B226" s="32"/>
      <c r="C226" s="31"/>
      <c r="D226" s="31"/>
      <c r="E226" s="82"/>
      <c r="F226" s="84"/>
    </row>
    <row r="227" spans="1:6" s="6" customFormat="1" x14ac:dyDescent="0.2">
      <c r="A227" s="38">
        <f>MAX($A$6:A226)+1</f>
        <v>50</v>
      </c>
      <c r="B227" s="100" t="s">
        <v>53</v>
      </c>
      <c r="C227" s="31"/>
      <c r="D227" s="31"/>
      <c r="E227" s="82"/>
      <c r="F227" s="84"/>
    </row>
    <row r="228" spans="1:6" s="6" customFormat="1" ht="25.5" x14ac:dyDescent="0.2">
      <c r="A228" s="31"/>
      <c r="B228" s="32" t="s">
        <v>54</v>
      </c>
      <c r="C228" s="31">
        <v>66</v>
      </c>
      <c r="D228" s="31" t="s">
        <v>55</v>
      </c>
      <c r="E228" s="82"/>
      <c r="F228" s="84">
        <f>C228*E228</f>
        <v>0</v>
      </c>
    </row>
    <row r="229" spans="1:6" s="6" customFormat="1" x14ac:dyDescent="0.2">
      <c r="A229" s="31"/>
      <c r="B229" s="32"/>
      <c r="C229" s="31"/>
      <c r="D229" s="31"/>
      <c r="E229" s="82"/>
      <c r="F229" s="84"/>
    </row>
    <row r="230" spans="1:6" s="6" customFormat="1" x14ac:dyDescent="0.2">
      <c r="A230" s="38">
        <f>MAX($A$6:A229)+1</f>
        <v>51</v>
      </c>
      <c r="B230" s="100" t="s">
        <v>13</v>
      </c>
      <c r="C230" s="31"/>
      <c r="D230" s="31"/>
      <c r="E230" s="82"/>
      <c r="F230" s="84"/>
    </row>
    <row r="231" spans="1:6" s="6" customFormat="1" ht="25.5" x14ac:dyDescent="0.2">
      <c r="A231" s="31"/>
      <c r="B231" s="32" t="s">
        <v>33</v>
      </c>
      <c r="C231" s="31">
        <v>35</v>
      </c>
      <c r="D231" s="31" t="s">
        <v>55</v>
      </c>
      <c r="E231" s="82"/>
      <c r="F231" s="84">
        <f>C231*E231</f>
        <v>0</v>
      </c>
    </row>
    <row r="232" spans="1:6" s="6" customFormat="1" x14ac:dyDescent="0.2">
      <c r="A232" s="31"/>
      <c r="B232" s="32"/>
    </row>
    <row r="233" spans="1:6" s="6" customFormat="1" x14ac:dyDescent="0.2">
      <c r="A233" s="38">
        <f>MAX($A$6:A232)+1</f>
        <v>52</v>
      </c>
      <c r="B233" s="100" t="s">
        <v>20</v>
      </c>
      <c r="C233" s="31"/>
      <c r="D233" s="31"/>
      <c r="E233" s="82"/>
      <c r="F233" s="84"/>
    </row>
    <row r="234" spans="1:6" s="6" customFormat="1" ht="25.5" x14ac:dyDescent="0.2">
      <c r="A234" s="31"/>
      <c r="B234" s="32" t="s">
        <v>19</v>
      </c>
      <c r="C234" s="31">
        <v>1</v>
      </c>
      <c r="D234" s="31" t="s">
        <v>6</v>
      </c>
      <c r="E234" s="82"/>
      <c r="F234" s="84">
        <f>C234*E234</f>
        <v>0</v>
      </c>
    </row>
    <row r="235" spans="1:6" s="6" customFormat="1" x14ac:dyDescent="0.2">
      <c r="A235" s="31"/>
      <c r="B235" s="32"/>
      <c r="C235" s="31"/>
      <c r="D235" s="31"/>
      <c r="E235" s="82"/>
      <c r="F235" s="84"/>
    </row>
    <row r="236" spans="1:6" s="6" customFormat="1" ht="38.25" x14ac:dyDescent="0.2">
      <c r="A236" s="38">
        <f>MAX($A$6:A235)+1</f>
        <v>53</v>
      </c>
      <c r="B236" s="32" t="s">
        <v>165</v>
      </c>
      <c r="C236" s="31">
        <v>1</v>
      </c>
      <c r="D236" s="31" t="s">
        <v>6</v>
      </c>
      <c r="E236" s="82"/>
      <c r="F236" s="84">
        <f>C236*E236</f>
        <v>0</v>
      </c>
    </row>
    <row r="237" spans="1:6" s="6" customFormat="1" x14ac:dyDescent="0.2">
      <c r="A237" s="31"/>
      <c r="B237" s="32"/>
      <c r="C237" s="31"/>
      <c r="D237" s="31"/>
      <c r="E237" s="82"/>
      <c r="F237" s="84"/>
    </row>
    <row r="238" spans="1:6" s="6" customFormat="1" ht="38.25" x14ac:dyDescent="0.2">
      <c r="A238" s="38">
        <f>MAX($A$6:A237)+1</f>
        <v>54</v>
      </c>
      <c r="B238" s="32" t="s">
        <v>166</v>
      </c>
      <c r="C238" s="31">
        <v>1</v>
      </c>
      <c r="D238" s="31" t="s">
        <v>6</v>
      </c>
      <c r="E238" s="82"/>
      <c r="F238" s="84">
        <f>C238*E238</f>
        <v>0</v>
      </c>
    </row>
    <row r="239" spans="1:6" s="6" customFormat="1" x14ac:dyDescent="0.2">
      <c r="A239" s="31"/>
      <c r="B239" s="34"/>
      <c r="C239" s="31"/>
      <c r="D239" s="31"/>
      <c r="E239" s="82"/>
      <c r="F239" s="84"/>
    </row>
    <row r="240" spans="1:6" s="6" customFormat="1" x14ac:dyDescent="0.2">
      <c r="A240" s="31"/>
      <c r="B240" s="105"/>
      <c r="C240" s="31"/>
      <c r="D240" s="31"/>
      <c r="E240" s="82"/>
      <c r="F240" s="84"/>
    </row>
    <row r="241" spans="1:6" s="6" customFormat="1" x14ac:dyDescent="0.2">
      <c r="A241" s="93"/>
      <c r="B241" s="76" t="s">
        <v>1</v>
      </c>
      <c r="C241" s="77"/>
      <c r="D241" s="78"/>
      <c r="E241" s="94"/>
      <c r="F241" s="95">
        <f>SUM(F5:F239)</f>
        <v>0</v>
      </c>
    </row>
    <row r="242" spans="1:6" x14ac:dyDescent="0.2">
      <c r="B242" s="34"/>
    </row>
    <row r="243" spans="1:6" x14ac:dyDescent="0.2">
      <c r="B243" s="34"/>
    </row>
    <row r="244" spans="1:6" x14ac:dyDescent="0.2">
      <c r="B244" s="34"/>
    </row>
    <row r="245" spans="1:6" x14ac:dyDescent="0.2">
      <c r="B245" s="34"/>
    </row>
    <row r="246" spans="1:6" x14ac:dyDescent="0.2">
      <c r="B246" s="34"/>
    </row>
    <row r="247" spans="1:6" x14ac:dyDescent="0.2">
      <c r="B247" s="34"/>
    </row>
    <row r="248" spans="1:6" x14ac:dyDescent="0.2">
      <c r="B248" s="34"/>
    </row>
    <row r="249" spans="1:6" x14ac:dyDescent="0.2">
      <c r="B249" s="34"/>
    </row>
    <row r="250" spans="1:6" x14ac:dyDescent="0.2">
      <c r="B250" s="34"/>
    </row>
    <row r="251" spans="1:6" x14ac:dyDescent="0.2">
      <c r="B251" s="34"/>
    </row>
    <row r="252" spans="1:6" x14ac:dyDescent="0.2">
      <c r="B252" s="34"/>
    </row>
    <row r="253" spans="1:6" x14ac:dyDescent="0.2">
      <c r="B253" s="34"/>
    </row>
    <row r="254" spans="1:6" x14ac:dyDescent="0.2">
      <c r="B254" s="34"/>
    </row>
    <row r="255" spans="1:6" x14ac:dyDescent="0.2">
      <c r="B255" s="34"/>
    </row>
    <row r="256" spans="1:6" x14ac:dyDescent="0.2">
      <c r="B256" s="34"/>
    </row>
    <row r="257" spans="2:2" x14ac:dyDescent="0.2">
      <c r="B257" s="34"/>
    </row>
    <row r="258" spans="2:2" x14ac:dyDescent="0.2">
      <c r="B258" s="34"/>
    </row>
    <row r="259" spans="2:2" x14ac:dyDescent="0.2">
      <c r="B259" s="34"/>
    </row>
    <row r="260" spans="2:2" x14ac:dyDescent="0.2">
      <c r="B260" s="34"/>
    </row>
    <row r="261" spans="2:2" x14ac:dyDescent="0.2">
      <c r="B261" s="34"/>
    </row>
    <row r="262" spans="2:2" x14ac:dyDescent="0.2">
      <c r="B262" s="34"/>
    </row>
    <row r="263" spans="2:2" x14ac:dyDescent="0.2">
      <c r="B263" s="34"/>
    </row>
    <row r="264" spans="2:2" x14ac:dyDescent="0.2">
      <c r="B264" s="34"/>
    </row>
    <row r="265" spans="2:2" x14ac:dyDescent="0.2">
      <c r="B265" s="34"/>
    </row>
    <row r="266" spans="2:2" x14ac:dyDescent="0.2">
      <c r="B266" s="34"/>
    </row>
    <row r="267" spans="2:2" x14ac:dyDescent="0.2">
      <c r="B267" s="34"/>
    </row>
  </sheetData>
  <pageMargins left="0.9055118110236221" right="0.59055118110236227" top="0.74803149606299213" bottom="0.74803149606299213" header="0.31496062992125984" footer="0.31496062992125984"/>
  <pageSetup paperSize="9" scale="85" fitToHeight="0" orientation="portrait" useFirstPageNumber="1" r:id="rId1"/>
  <headerFooter>
    <oddHeader>&amp;RPsihiatrična bolnišnica Vojnik</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7"/>
  <sheetViews>
    <sheetView tabSelected="1" topLeftCell="A22" zoomScaleNormal="100" zoomScaleSheetLayoutView="130" workbookViewId="0">
      <selection activeCell="B6" sqref="B6"/>
    </sheetView>
  </sheetViews>
  <sheetFormatPr defaultRowHeight="12.75" x14ac:dyDescent="0.2"/>
  <cols>
    <col min="1" max="1" width="4.7109375" style="48" customWidth="1"/>
    <col min="2" max="2" width="58.5703125" style="70" customWidth="1"/>
    <col min="3" max="3" width="4" style="30" bestFit="1" customWidth="1"/>
    <col min="4" max="4" width="4.7109375" style="29" customWidth="1"/>
    <col min="5" max="5" width="9.42578125" style="74" customWidth="1"/>
    <col min="6" max="6" width="11.28515625" style="75" customWidth="1"/>
    <col min="7" max="256" width="9.140625" style="1"/>
    <col min="257" max="257" width="6.7109375" style="1" bestFit="1" customWidth="1"/>
    <col min="258" max="258" width="41.28515625" style="1" customWidth="1"/>
    <col min="259" max="259" width="6" style="1" bestFit="1" customWidth="1"/>
    <col min="260" max="260" width="3.7109375" style="1" customWidth="1"/>
    <col min="261" max="261" width="15.28515625" style="1" customWidth="1"/>
    <col min="262" max="262" width="13.42578125" style="1" customWidth="1"/>
    <col min="263" max="512" width="9.140625" style="1"/>
    <col min="513" max="513" width="6.7109375" style="1" bestFit="1" customWidth="1"/>
    <col min="514" max="514" width="41.28515625" style="1" customWidth="1"/>
    <col min="515" max="515" width="6" style="1" bestFit="1" customWidth="1"/>
    <col min="516" max="516" width="3.7109375" style="1" customWidth="1"/>
    <col min="517" max="517" width="15.28515625" style="1" customWidth="1"/>
    <col min="518" max="518" width="13.42578125" style="1" customWidth="1"/>
    <col min="519" max="768" width="9.140625" style="1"/>
    <col min="769" max="769" width="6.7109375" style="1" bestFit="1" customWidth="1"/>
    <col min="770" max="770" width="41.28515625" style="1" customWidth="1"/>
    <col min="771" max="771" width="6" style="1" bestFit="1" customWidth="1"/>
    <col min="772" max="772" width="3.7109375" style="1" customWidth="1"/>
    <col min="773" max="773" width="15.28515625" style="1" customWidth="1"/>
    <col min="774" max="774" width="13.42578125" style="1" customWidth="1"/>
    <col min="775" max="1024" width="9.140625" style="1"/>
    <col min="1025" max="1025" width="6.7109375" style="1" bestFit="1" customWidth="1"/>
    <col min="1026" max="1026" width="41.28515625" style="1" customWidth="1"/>
    <col min="1027" max="1027" width="6" style="1" bestFit="1" customWidth="1"/>
    <col min="1028" max="1028" width="3.7109375" style="1" customWidth="1"/>
    <col min="1029" max="1029" width="15.28515625" style="1" customWidth="1"/>
    <col min="1030" max="1030" width="13.42578125" style="1" customWidth="1"/>
    <col min="1031" max="1280" width="9.140625" style="1"/>
    <col min="1281" max="1281" width="6.7109375" style="1" bestFit="1" customWidth="1"/>
    <col min="1282" max="1282" width="41.28515625" style="1" customWidth="1"/>
    <col min="1283" max="1283" width="6" style="1" bestFit="1" customWidth="1"/>
    <col min="1284" max="1284" width="3.7109375" style="1" customWidth="1"/>
    <col min="1285" max="1285" width="15.28515625" style="1" customWidth="1"/>
    <col min="1286" max="1286" width="13.42578125" style="1" customWidth="1"/>
    <col min="1287" max="1536" width="9.140625" style="1"/>
    <col min="1537" max="1537" width="6.7109375" style="1" bestFit="1" customWidth="1"/>
    <col min="1538" max="1538" width="41.28515625" style="1" customWidth="1"/>
    <col min="1539" max="1539" width="6" style="1" bestFit="1" customWidth="1"/>
    <col min="1540" max="1540" width="3.7109375" style="1" customWidth="1"/>
    <col min="1541" max="1541" width="15.28515625" style="1" customWidth="1"/>
    <col min="1542" max="1542" width="13.42578125" style="1" customWidth="1"/>
    <col min="1543" max="1792" width="9.140625" style="1"/>
    <col min="1793" max="1793" width="6.7109375" style="1" bestFit="1" customWidth="1"/>
    <col min="1794" max="1794" width="41.28515625" style="1" customWidth="1"/>
    <col min="1795" max="1795" width="6" style="1" bestFit="1" customWidth="1"/>
    <col min="1796" max="1796" width="3.7109375" style="1" customWidth="1"/>
    <col min="1797" max="1797" width="15.28515625" style="1" customWidth="1"/>
    <col min="1798" max="1798" width="13.42578125" style="1" customWidth="1"/>
    <col min="1799" max="2048" width="9.140625" style="1"/>
    <col min="2049" max="2049" width="6.7109375" style="1" bestFit="1" customWidth="1"/>
    <col min="2050" max="2050" width="41.28515625" style="1" customWidth="1"/>
    <col min="2051" max="2051" width="6" style="1" bestFit="1" customWidth="1"/>
    <col min="2052" max="2052" width="3.7109375" style="1" customWidth="1"/>
    <col min="2053" max="2053" width="15.28515625" style="1" customWidth="1"/>
    <col min="2054" max="2054" width="13.42578125" style="1" customWidth="1"/>
    <col min="2055" max="2304" width="9.140625" style="1"/>
    <col min="2305" max="2305" width="6.7109375" style="1" bestFit="1" customWidth="1"/>
    <col min="2306" max="2306" width="41.28515625" style="1" customWidth="1"/>
    <col min="2307" max="2307" width="6" style="1" bestFit="1" customWidth="1"/>
    <col min="2308" max="2308" width="3.7109375" style="1" customWidth="1"/>
    <col min="2309" max="2309" width="15.28515625" style="1" customWidth="1"/>
    <col min="2310" max="2310" width="13.42578125" style="1" customWidth="1"/>
    <col min="2311" max="2560" width="9.140625" style="1"/>
    <col min="2561" max="2561" width="6.7109375" style="1" bestFit="1" customWidth="1"/>
    <col min="2562" max="2562" width="41.28515625" style="1" customWidth="1"/>
    <col min="2563" max="2563" width="6" style="1" bestFit="1" customWidth="1"/>
    <col min="2564" max="2564" width="3.7109375" style="1" customWidth="1"/>
    <col min="2565" max="2565" width="15.28515625" style="1" customWidth="1"/>
    <col min="2566" max="2566" width="13.42578125" style="1" customWidth="1"/>
    <col min="2567" max="2816" width="9.140625" style="1"/>
    <col min="2817" max="2817" width="6.7109375" style="1" bestFit="1" customWidth="1"/>
    <col min="2818" max="2818" width="41.28515625" style="1" customWidth="1"/>
    <col min="2819" max="2819" width="6" style="1" bestFit="1" customWidth="1"/>
    <col min="2820" max="2820" width="3.7109375" style="1" customWidth="1"/>
    <col min="2821" max="2821" width="15.28515625" style="1" customWidth="1"/>
    <col min="2822" max="2822" width="13.42578125" style="1" customWidth="1"/>
    <col min="2823" max="3072" width="9.140625" style="1"/>
    <col min="3073" max="3073" width="6.7109375" style="1" bestFit="1" customWidth="1"/>
    <col min="3074" max="3074" width="41.28515625" style="1" customWidth="1"/>
    <col min="3075" max="3075" width="6" style="1" bestFit="1" customWidth="1"/>
    <col min="3076" max="3076" width="3.7109375" style="1" customWidth="1"/>
    <col min="3077" max="3077" width="15.28515625" style="1" customWidth="1"/>
    <col min="3078" max="3078" width="13.42578125" style="1" customWidth="1"/>
    <col min="3079" max="3328" width="9.140625" style="1"/>
    <col min="3329" max="3329" width="6.7109375" style="1" bestFit="1" customWidth="1"/>
    <col min="3330" max="3330" width="41.28515625" style="1" customWidth="1"/>
    <col min="3331" max="3331" width="6" style="1" bestFit="1" customWidth="1"/>
    <col min="3332" max="3332" width="3.7109375" style="1" customWidth="1"/>
    <col min="3333" max="3333" width="15.28515625" style="1" customWidth="1"/>
    <col min="3334" max="3334" width="13.42578125" style="1" customWidth="1"/>
    <col min="3335" max="3584" width="9.140625" style="1"/>
    <col min="3585" max="3585" width="6.7109375" style="1" bestFit="1" customWidth="1"/>
    <col min="3586" max="3586" width="41.28515625" style="1" customWidth="1"/>
    <col min="3587" max="3587" width="6" style="1" bestFit="1" customWidth="1"/>
    <col min="3588" max="3588" width="3.7109375" style="1" customWidth="1"/>
    <col min="3589" max="3589" width="15.28515625" style="1" customWidth="1"/>
    <col min="3590" max="3590" width="13.42578125" style="1" customWidth="1"/>
    <col min="3591" max="3840" width="9.140625" style="1"/>
    <col min="3841" max="3841" width="6.7109375" style="1" bestFit="1" customWidth="1"/>
    <col min="3842" max="3842" width="41.28515625" style="1" customWidth="1"/>
    <col min="3843" max="3843" width="6" style="1" bestFit="1" customWidth="1"/>
    <col min="3844" max="3844" width="3.7109375" style="1" customWidth="1"/>
    <col min="3845" max="3845" width="15.28515625" style="1" customWidth="1"/>
    <col min="3846" max="3846" width="13.42578125" style="1" customWidth="1"/>
    <col min="3847" max="4096" width="9.140625" style="1"/>
    <col min="4097" max="4097" width="6.7109375" style="1" bestFit="1" customWidth="1"/>
    <col min="4098" max="4098" width="41.28515625" style="1" customWidth="1"/>
    <col min="4099" max="4099" width="6" style="1" bestFit="1" customWidth="1"/>
    <col min="4100" max="4100" width="3.7109375" style="1" customWidth="1"/>
    <col min="4101" max="4101" width="15.28515625" style="1" customWidth="1"/>
    <col min="4102" max="4102" width="13.42578125" style="1" customWidth="1"/>
    <col min="4103" max="4352" width="9.140625" style="1"/>
    <col min="4353" max="4353" width="6.7109375" style="1" bestFit="1" customWidth="1"/>
    <col min="4354" max="4354" width="41.28515625" style="1" customWidth="1"/>
    <col min="4355" max="4355" width="6" style="1" bestFit="1" customWidth="1"/>
    <col min="4356" max="4356" width="3.7109375" style="1" customWidth="1"/>
    <col min="4357" max="4357" width="15.28515625" style="1" customWidth="1"/>
    <col min="4358" max="4358" width="13.42578125" style="1" customWidth="1"/>
    <col min="4359" max="4608" width="9.140625" style="1"/>
    <col min="4609" max="4609" width="6.7109375" style="1" bestFit="1" customWidth="1"/>
    <col min="4610" max="4610" width="41.28515625" style="1" customWidth="1"/>
    <col min="4611" max="4611" width="6" style="1" bestFit="1" customWidth="1"/>
    <col min="4612" max="4612" width="3.7109375" style="1" customWidth="1"/>
    <col min="4613" max="4613" width="15.28515625" style="1" customWidth="1"/>
    <col min="4614" max="4614" width="13.42578125" style="1" customWidth="1"/>
    <col min="4615" max="4864" width="9.140625" style="1"/>
    <col min="4865" max="4865" width="6.7109375" style="1" bestFit="1" customWidth="1"/>
    <col min="4866" max="4866" width="41.28515625" style="1" customWidth="1"/>
    <col min="4867" max="4867" width="6" style="1" bestFit="1" customWidth="1"/>
    <col min="4868" max="4868" width="3.7109375" style="1" customWidth="1"/>
    <col min="4869" max="4869" width="15.28515625" style="1" customWidth="1"/>
    <col min="4870" max="4870" width="13.42578125" style="1" customWidth="1"/>
    <col min="4871" max="5120" width="9.140625" style="1"/>
    <col min="5121" max="5121" width="6.7109375" style="1" bestFit="1" customWidth="1"/>
    <col min="5122" max="5122" width="41.28515625" style="1" customWidth="1"/>
    <col min="5123" max="5123" width="6" style="1" bestFit="1" customWidth="1"/>
    <col min="5124" max="5124" width="3.7109375" style="1" customWidth="1"/>
    <col min="5125" max="5125" width="15.28515625" style="1" customWidth="1"/>
    <col min="5126" max="5126" width="13.42578125" style="1" customWidth="1"/>
    <col min="5127" max="5376" width="9.140625" style="1"/>
    <col min="5377" max="5377" width="6.7109375" style="1" bestFit="1" customWidth="1"/>
    <col min="5378" max="5378" width="41.28515625" style="1" customWidth="1"/>
    <col min="5379" max="5379" width="6" style="1" bestFit="1" customWidth="1"/>
    <col min="5380" max="5380" width="3.7109375" style="1" customWidth="1"/>
    <col min="5381" max="5381" width="15.28515625" style="1" customWidth="1"/>
    <col min="5382" max="5382" width="13.42578125" style="1" customWidth="1"/>
    <col min="5383" max="5632" width="9.140625" style="1"/>
    <col min="5633" max="5633" width="6.7109375" style="1" bestFit="1" customWidth="1"/>
    <col min="5634" max="5634" width="41.28515625" style="1" customWidth="1"/>
    <col min="5635" max="5635" width="6" style="1" bestFit="1" customWidth="1"/>
    <col min="5636" max="5636" width="3.7109375" style="1" customWidth="1"/>
    <col min="5637" max="5637" width="15.28515625" style="1" customWidth="1"/>
    <col min="5638" max="5638" width="13.42578125" style="1" customWidth="1"/>
    <col min="5639" max="5888" width="9.140625" style="1"/>
    <col min="5889" max="5889" width="6.7109375" style="1" bestFit="1" customWidth="1"/>
    <col min="5890" max="5890" width="41.28515625" style="1" customWidth="1"/>
    <col min="5891" max="5891" width="6" style="1" bestFit="1" customWidth="1"/>
    <col min="5892" max="5892" width="3.7109375" style="1" customWidth="1"/>
    <col min="5893" max="5893" width="15.28515625" style="1" customWidth="1"/>
    <col min="5894" max="5894" width="13.42578125" style="1" customWidth="1"/>
    <col min="5895" max="6144" width="9.140625" style="1"/>
    <col min="6145" max="6145" width="6.7109375" style="1" bestFit="1" customWidth="1"/>
    <col min="6146" max="6146" width="41.28515625" style="1" customWidth="1"/>
    <col min="6147" max="6147" width="6" style="1" bestFit="1" customWidth="1"/>
    <col min="6148" max="6148" width="3.7109375" style="1" customWidth="1"/>
    <col min="6149" max="6149" width="15.28515625" style="1" customWidth="1"/>
    <col min="6150" max="6150" width="13.42578125" style="1" customWidth="1"/>
    <col min="6151" max="6400" width="9.140625" style="1"/>
    <col min="6401" max="6401" width="6.7109375" style="1" bestFit="1" customWidth="1"/>
    <col min="6402" max="6402" width="41.28515625" style="1" customWidth="1"/>
    <col min="6403" max="6403" width="6" style="1" bestFit="1" customWidth="1"/>
    <col min="6404" max="6404" width="3.7109375" style="1" customWidth="1"/>
    <col min="6405" max="6405" width="15.28515625" style="1" customWidth="1"/>
    <col min="6406" max="6406" width="13.42578125" style="1" customWidth="1"/>
    <col min="6407" max="6656" width="9.140625" style="1"/>
    <col min="6657" max="6657" width="6.7109375" style="1" bestFit="1" customWidth="1"/>
    <col min="6658" max="6658" width="41.28515625" style="1" customWidth="1"/>
    <col min="6659" max="6659" width="6" style="1" bestFit="1" customWidth="1"/>
    <col min="6660" max="6660" width="3.7109375" style="1" customWidth="1"/>
    <col min="6661" max="6661" width="15.28515625" style="1" customWidth="1"/>
    <col min="6662" max="6662" width="13.42578125" style="1" customWidth="1"/>
    <col min="6663" max="6912" width="9.140625" style="1"/>
    <col min="6913" max="6913" width="6.7109375" style="1" bestFit="1" customWidth="1"/>
    <col min="6914" max="6914" width="41.28515625" style="1" customWidth="1"/>
    <col min="6915" max="6915" width="6" style="1" bestFit="1" customWidth="1"/>
    <col min="6916" max="6916" width="3.7109375" style="1" customWidth="1"/>
    <col min="6917" max="6917" width="15.28515625" style="1" customWidth="1"/>
    <col min="6918" max="6918" width="13.42578125" style="1" customWidth="1"/>
    <col min="6919" max="7168" width="9.140625" style="1"/>
    <col min="7169" max="7169" width="6.7109375" style="1" bestFit="1" customWidth="1"/>
    <col min="7170" max="7170" width="41.28515625" style="1" customWidth="1"/>
    <col min="7171" max="7171" width="6" style="1" bestFit="1" customWidth="1"/>
    <col min="7172" max="7172" width="3.7109375" style="1" customWidth="1"/>
    <col min="7173" max="7173" width="15.28515625" style="1" customWidth="1"/>
    <col min="7174" max="7174" width="13.42578125" style="1" customWidth="1"/>
    <col min="7175" max="7424" width="9.140625" style="1"/>
    <col min="7425" max="7425" width="6.7109375" style="1" bestFit="1" customWidth="1"/>
    <col min="7426" max="7426" width="41.28515625" style="1" customWidth="1"/>
    <col min="7427" max="7427" width="6" style="1" bestFit="1" customWidth="1"/>
    <col min="7428" max="7428" width="3.7109375" style="1" customWidth="1"/>
    <col min="7429" max="7429" width="15.28515625" style="1" customWidth="1"/>
    <col min="7430" max="7430" width="13.42578125" style="1" customWidth="1"/>
    <col min="7431" max="7680" width="9.140625" style="1"/>
    <col min="7681" max="7681" width="6.7109375" style="1" bestFit="1" customWidth="1"/>
    <col min="7682" max="7682" width="41.28515625" style="1" customWidth="1"/>
    <col min="7683" max="7683" width="6" style="1" bestFit="1" customWidth="1"/>
    <col min="7684" max="7684" width="3.7109375" style="1" customWidth="1"/>
    <col min="7685" max="7685" width="15.28515625" style="1" customWidth="1"/>
    <col min="7686" max="7686" width="13.42578125" style="1" customWidth="1"/>
    <col min="7687" max="7936" width="9.140625" style="1"/>
    <col min="7937" max="7937" width="6.7109375" style="1" bestFit="1" customWidth="1"/>
    <col min="7938" max="7938" width="41.28515625" style="1" customWidth="1"/>
    <col min="7939" max="7939" width="6" style="1" bestFit="1" customWidth="1"/>
    <col min="7940" max="7940" width="3.7109375" style="1" customWidth="1"/>
    <col min="7941" max="7941" width="15.28515625" style="1" customWidth="1"/>
    <col min="7942" max="7942" width="13.42578125" style="1" customWidth="1"/>
    <col min="7943" max="8192" width="9.140625" style="1"/>
    <col min="8193" max="8193" width="6.7109375" style="1" bestFit="1" customWidth="1"/>
    <col min="8194" max="8194" width="41.28515625" style="1" customWidth="1"/>
    <col min="8195" max="8195" width="6" style="1" bestFit="1" customWidth="1"/>
    <col min="8196" max="8196" width="3.7109375" style="1" customWidth="1"/>
    <col min="8197" max="8197" width="15.28515625" style="1" customWidth="1"/>
    <col min="8198" max="8198" width="13.42578125" style="1" customWidth="1"/>
    <col min="8199" max="8448" width="9.140625" style="1"/>
    <col min="8449" max="8449" width="6.7109375" style="1" bestFit="1" customWidth="1"/>
    <col min="8450" max="8450" width="41.28515625" style="1" customWidth="1"/>
    <col min="8451" max="8451" width="6" style="1" bestFit="1" customWidth="1"/>
    <col min="8452" max="8452" width="3.7109375" style="1" customWidth="1"/>
    <col min="8453" max="8453" width="15.28515625" style="1" customWidth="1"/>
    <col min="8454" max="8454" width="13.42578125" style="1" customWidth="1"/>
    <col min="8455" max="8704" width="9.140625" style="1"/>
    <col min="8705" max="8705" width="6.7109375" style="1" bestFit="1" customWidth="1"/>
    <col min="8706" max="8706" width="41.28515625" style="1" customWidth="1"/>
    <col min="8707" max="8707" width="6" style="1" bestFit="1" customWidth="1"/>
    <col min="8708" max="8708" width="3.7109375" style="1" customWidth="1"/>
    <col min="8709" max="8709" width="15.28515625" style="1" customWidth="1"/>
    <col min="8710" max="8710" width="13.42578125" style="1" customWidth="1"/>
    <col min="8711" max="8960" width="9.140625" style="1"/>
    <col min="8961" max="8961" width="6.7109375" style="1" bestFit="1" customWidth="1"/>
    <col min="8962" max="8962" width="41.28515625" style="1" customWidth="1"/>
    <col min="8963" max="8963" width="6" style="1" bestFit="1" customWidth="1"/>
    <col min="8964" max="8964" width="3.7109375" style="1" customWidth="1"/>
    <col min="8965" max="8965" width="15.28515625" style="1" customWidth="1"/>
    <col min="8966" max="8966" width="13.42578125" style="1" customWidth="1"/>
    <col min="8967" max="9216" width="9.140625" style="1"/>
    <col min="9217" max="9217" width="6.7109375" style="1" bestFit="1" customWidth="1"/>
    <col min="9218" max="9218" width="41.28515625" style="1" customWidth="1"/>
    <col min="9219" max="9219" width="6" style="1" bestFit="1" customWidth="1"/>
    <col min="9220" max="9220" width="3.7109375" style="1" customWidth="1"/>
    <col min="9221" max="9221" width="15.28515625" style="1" customWidth="1"/>
    <col min="9222" max="9222" width="13.42578125" style="1" customWidth="1"/>
    <col min="9223" max="9472" width="9.140625" style="1"/>
    <col min="9473" max="9473" width="6.7109375" style="1" bestFit="1" customWidth="1"/>
    <col min="9474" max="9474" width="41.28515625" style="1" customWidth="1"/>
    <col min="9475" max="9475" width="6" style="1" bestFit="1" customWidth="1"/>
    <col min="9476" max="9476" width="3.7109375" style="1" customWidth="1"/>
    <col min="9477" max="9477" width="15.28515625" style="1" customWidth="1"/>
    <col min="9478" max="9478" width="13.42578125" style="1" customWidth="1"/>
    <col min="9479" max="9728" width="9.140625" style="1"/>
    <col min="9729" max="9729" width="6.7109375" style="1" bestFit="1" customWidth="1"/>
    <col min="9730" max="9730" width="41.28515625" style="1" customWidth="1"/>
    <col min="9731" max="9731" width="6" style="1" bestFit="1" customWidth="1"/>
    <col min="9732" max="9732" width="3.7109375" style="1" customWidth="1"/>
    <col min="9733" max="9733" width="15.28515625" style="1" customWidth="1"/>
    <col min="9734" max="9734" width="13.42578125" style="1" customWidth="1"/>
    <col min="9735" max="9984" width="9.140625" style="1"/>
    <col min="9985" max="9985" width="6.7109375" style="1" bestFit="1" customWidth="1"/>
    <col min="9986" max="9986" width="41.28515625" style="1" customWidth="1"/>
    <col min="9987" max="9987" width="6" style="1" bestFit="1" customWidth="1"/>
    <col min="9988" max="9988" width="3.7109375" style="1" customWidth="1"/>
    <col min="9989" max="9989" width="15.28515625" style="1" customWidth="1"/>
    <col min="9990" max="9990" width="13.42578125" style="1" customWidth="1"/>
    <col min="9991" max="10240" width="9.140625" style="1"/>
    <col min="10241" max="10241" width="6.7109375" style="1" bestFit="1" customWidth="1"/>
    <col min="10242" max="10242" width="41.28515625" style="1" customWidth="1"/>
    <col min="10243" max="10243" width="6" style="1" bestFit="1" customWidth="1"/>
    <col min="10244" max="10244" width="3.7109375" style="1" customWidth="1"/>
    <col min="10245" max="10245" width="15.28515625" style="1" customWidth="1"/>
    <col min="10246" max="10246" width="13.42578125" style="1" customWidth="1"/>
    <col min="10247" max="10496" width="9.140625" style="1"/>
    <col min="10497" max="10497" width="6.7109375" style="1" bestFit="1" customWidth="1"/>
    <col min="10498" max="10498" width="41.28515625" style="1" customWidth="1"/>
    <col min="10499" max="10499" width="6" style="1" bestFit="1" customWidth="1"/>
    <col min="10500" max="10500" width="3.7109375" style="1" customWidth="1"/>
    <col min="10501" max="10501" width="15.28515625" style="1" customWidth="1"/>
    <col min="10502" max="10502" width="13.42578125" style="1" customWidth="1"/>
    <col min="10503" max="10752" width="9.140625" style="1"/>
    <col min="10753" max="10753" width="6.7109375" style="1" bestFit="1" customWidth="1"/>
    <col min="10754" max="10754" width="41.28515625" style="1" customWidth="1"/>
    <col min="10755" max="10755" width="6" style="1" bestFit="1" customWidth="1"/>
    <col min="10756" max="10756" width="3.7109375" style="1" customWidth="1"/>
    <col min="10757" max="10757" width="15.28515625" style="1" customWidth="1"/>
    <col min="10758" max="10758" width="13.42578125" style="1" customWidth="1"/>
    <col min="10759" max="11008" width="9.140625" style="1"/>
    <col min="11009" max="11009" width="6.7109375" style="1" bestFit="1" customWidth="1"/>
    <col min="11010" max="11010" width="41.28515625" style="1" customWidth="1"/>
    <col min="11011" max="11011" width="6" style="1" bestFit="1" customWidth="1"/>
    <col min="11012" max="11012" width="3.7109375" style="1" customWidth="1"/>
    <col min="11013" max="11013" width="15.28515625" style="1" customWidth="1"/>
    <col min="11014" max="11014" width="13.42578125" style="1" customWidth="1"/>
    <col min="11015" max="11264" width="9.140625" style="1"/>
    <col min="11265" max="11265" width="6.7109375" style="1" bestFit="1" customWidth="1"/>
    <col min="11266" max="11266" width="41.28515625" style="1" customWidth="1"/>
    <col min="11267" max="11267" width="6" style="1" bestFit="1" customWidth="1"/>
    <col min="11268" max="11268" width="3.7109375" style="1" customWidth="1"/>
    <col min="11269" max="11269" width="15.28515625" style="1" customWidth="1"/>
    <col min="11270" max="11270" width="13.42578125" style="1" customWidth="1"/>
    <col min="11271" max="11520" width="9.140625" style="1"/>
    <col min="11521" max="11521" width="6.7109375" style="1" bestFit="1" customWidth="1"/>
    <col min="11522" max="11522" width="41.28515625" style="1" customWidth="1"/>
    <col min="11523" max="11523" width="6" style="1" bestFit="1" customWidth="1"/>
    <col min="11524" max="11524" width="3.7109375" style="1" customWidth="1"/>
    <col min="11525" max="11525" width="15.28515625" style="1" customWidth="1"/>
    <col min="11526" max="11526" width="13.42578125" style="1" customWidth="1"/>
    <col min="11527" max="11776" width="9.140625" style="1"/>
    <col min="11777" max="11777" width="6.7109375" style="1" bestFit="1" customWidth="1"/>
    <col min="11778" max="11778" width="41.28515625" style="1" customWidth="1"/>
    <col min="11779" max="11779" width="6" style="1" bestFit="1" customWidth="1"/>
    <col min="11780" max="11780" width="3.7109375" style="1" customWidth="1"/>
    <col min="11781" max="11781" width="15.28515625" style="1" customWidth="1"/>
    <col min="11782" max="11782" width="13.42578125" style="1" customWidth="1"/>
    <col min="11783" max="12032" width="9.140625" style="1"/>
    <col min="12033" max="12033" width="6.7109375" style="1" bestFit="1" customWidth="1"/>
    <col min="12034" max="12034" width="41.28515625" style="1" customWidth="1"/>
    <col min="12035" max="12035" width="6" style="1" bestFit="1" customWidth="1"/>
    <col min="12036" max="12036" width="3.7109375" style="1" customWidth="1"/>
    <col min="12037" max="12037" width="15.28515625" style="1" customWidth="1"/>
    <col min="12038" max="12038" width="13.42578125" style="1" customWidth="1"/>
    <col min="12039" max="12288" width="9.140625" style="1"/>
    <col min="12289" max="12289" width="6.7109375" style="1" bestFit="1" customWidth="1"/>
    <col min="12290" max="12290" width="41.28515625" style="1" customWidth="1"/>
    <col min="12291" max="12291" width="6" style="1" bestFit="1" customWidth="1"/>
    <col min="12292" max="12292" width="3.7109375" style="1" customWidth="1"/>
    <col min="12293" max="12293" width="15.28515625" style="1" customWidth="1"/>
    <col min="12294" max="12294" width="13.42578125" style="1" customWidth="1"/>
    <col min="12295" max="12544" width="9.140625" style="1"/>
    <col min="12545" max="12545" width="6.7109375" style="1" bestFit="1" customWidth="1"/>
    <col min="12546" max="12546" width="41.28515625" style="1" customWidth="1"/>
    <col min="12547" max="12547" width="6" style="1" bestFit="1" customWidth="1"/>
    <col min="12548" max="12548" width="3.7109375" style="1" customWidth="1"/>
    <col min="12549" max="12549" width="15.28515625" style="1" customWidth="1"/>
    <col min="12550" max="12550" width="13.42578125" style="1" customWidth="1"/>
    <col min="12551" max="12800" width="9.140625" style="1"/>
    <col min="12801" max="12801" width="6.7109375" style="1" bestFit="1" customWidth="1"/>
    <col min="12802" max="12802" width="41.28515625" style="1" customWidth="1"/>
    <col min="12803" max="12803" width="6" style="1" bestFit="1" customWidth="1"/>
    <col min="12804" max="12804" width="3.7109375" style="1" customWidth="1"/>
    <col min="12805" max="12805" width="15.28515625" style="1" customWidth="1"/>
    <col min="12806" max="12806" width="13.42578125" style="1" customWidth="1"/>
    <col min="12807" max="13056" width="9.140625" style="1"/>
    <col min="13057" max="13057" width="6.7109375" style="1" bestFit="1" customWidth="1"/>
    <col min="13058" max="13058" width="41.28515625" style="1" customWidth="1"/>
    <col min="13059" max="13059" width="6" style="1" bestFit="1" customWidth="1"/>
    <col min="13060" max="13060" width="3.7109375" style="1" customWidth="1"/>
    <col min="13061" max="13061" width="15.28515625" style="1" customWidth="1"/>
    <col min="13062" max="13062" width="13.42578125" style="1" customWidth="1"/>
    <col min="13063" max="13312" width="9.140625" style="1"/>
    <col min="13313" max="13313" width="6.7109375" style="1" bestFit="1" customWidth="1"/>
    <col min="13314" max="13314" width="41.28515625" style="1" customWidth="1"/>
    <col min="13315" max="13315" width="6" style="1" bestFit="1" customWidth="1"/>
    <col min="13316" max="13316" width="3.7109375" style="1" customWidth="1"/>
    <col min="13317" max="13317" width="15.28515625" style="1" customWidth="1"/>
    <col min="13318" max="13318" width="13.42578125" style="1" customWidth="1"/>
    <col min="13319" max="13568" width="9.140625" style="1"/>
    <col min="13569" max="13569" width="6.7109375" style="1" bestFit="1" customWidth="1"/>
    <col min="13570" max="13570" width="41.28515625" style="1" customWidth="1"/>
    <col min="13571" max="13571" width="6" style="1" bestFit="1" customWidth="1"/>
    <col min="13572" max="13572" width="3.7109375" style="1" customWidth="1"/>
    <col min="13573" max="13573" width="15.28515625" style="1" customWidth="1"/>
    <col min="13574" max="13574" width="13.42578125" style="1" customWidth="1"/>
    <col min="13575" max="13824" width="9.140625" style="1"/>
    <col min="13825" max="13825" width="6.7109375" style="1" bestFit="1" customWidth="1"/>
    <col min="13826" max="13826" width="41.28515625" style="1" customWidth="1"/>
    <col min="13827" max="13827" width="6" style="1" bestFit="1" customWidth="1"/>
    <col min="13828" max="13828" width="3.7109375" style="1" customWidth="1"/>
    <col min="13829" max="13829" width="15.28515625" style="1" customWidth="1"/>
    <col min="13830" max="13830" width="13.42578125" style="1" customWidth="1"/>
    <col min="13831" max="14080" width="9.140625" style="1"/>
    <col min="14081" max="14081" width="6.7109375" style="1" bestFit="1" customWidth="1"/>
    <col min="14082" max="14082" width="41.28515625" style="1" customWidth="1"/>
    <col min="14083" max="14083" width="6" style="1" bestFit="1" customWidth="1"/>
    <col min="14084" max="14084" width="3.7109375" style="1" customWidth="1"/>
    <col min="14085" max="14085" width="15.28515625" style="1" customWidth="1"/>
    <col min="14086" max="14086" width="13.42578125" style="1" customWidth="1"/>
    <col min="14087" max="14336" width="9.140625" style="1"/>
    <col min="14337" max="14337" width="6.7109375" style="1" bestFit="1" customWidth="1"/>
    <col min="14338" max="14338" width="41.28515625" style="1" customWidth="1"/>
    <col min="14339" max="14339" width="6" style="1" bestFit="1" customWidth="1"/>
    <col min="14340" max="14340" width="3.7109375" style="1" customWidth="1"/>
    <col min="14341" max="14341" width="15.28515625" style="1" customWidth="1"/>
    <col min="14342" max="14342" width="13.42578125" style="1" customWidth="1"/>
    <col min="14343" max="14592" width="9.140625" style="1"/>
    <col min="14593" max="14593" width="6.7109375" style="1" bestFit="1" customWidth="1"/>
    <col min="14594" max="14594" width="41.28515625" style="1" customWidth="1"/>
    <col min="14595" max="14595" width="6" style="1" bestFit="1" customWidth="1"/>
    <col min="14596" max="14596" width="3.7109375" style="1" customWidth="1"/>
    <col min="14597" max="14597" width="15.28515625" style="1" customWidth="1"/>
    <col min="14598" max="14598" width="13.42578125" style="1" customWidth="1"/>
    <col min="14599" max="14848" width="9.140625" style="1"/>
    <col min="14849" max="14849" width="6.7109375" style="1" bestFit="1" customWidth="1"/>
    <col min="14850" max="14850" width="41.28515625" style="1" customWidth="1"/>
    <col min="14851" max="14851" width="6" style="1" bestFit="1" customWidth="1"/>
    <col min="14852" max="14852" width="3.7109375" style="1" customWidth="1"/>
    <col min="14853" max="14853" width="15.28515625" style="1" customWidth="1"/>
    <col min="14854" max="14854" width="13.42578125" style="1" customWidth="1"/>
    <col min="14855" max="15104" width="9.140625" style="1"/>
    <col min="15105" max="15105" width="6.7109375" style="1" bestFit="1" customWidth="1"/>
    <col min="15106" max="15106" width="41.28515625" style="1" customWidth="1"/>
    <col min="15107" max="15107" width="6" style="1" bestFit="1" customWidth="1"/>
    <col min="15108" max="15108" width="3.7109375" style="1" customWidth="1"/>
    <col min="15109" max="15109" width="15.28515625" style="1" customWidth="1"/>
    <col min="15110" max="15110" width="13.42578125" style="1" customWidth="1"/>
    <col min="15111" max="15360" width="9.140625" style="1"/>
    <col min="15361" max="15361" width="6.7109375" style="1" bestFit="1" customWidth="1"/>
    <col min="15362" max="15362" width="41.28515625" style="1" customWidth="1"/>
    <col min="15363" max="15363" width="6" style="1" bestFit="1" customWidth="1"/>
    <col min="15364" max="15364" width="3.7109375" style="1" customWidth="1"/>
    <col min="15365" max="15365" width="15.28515625" style="1" customWidth="1"/>
    <col min="15366" max="15366" width="13.42578125" style="1" customWidth="1"/>
    <col min="15367" max="15616" width="9.140625" style="1"/>
    <col min="15617" max="15617" width="6.7109375" style="1" bestFit="1" customWidth="1"/>
    <col min="15618" max="15618" width="41.28515625" style="1" customWidth="1"/>
    <col min="15619" max="15619" width="6" style="1" bestFit="1" customWidth="1"/>
    <col min="15620" max="15620" width="3.7109375" style="1" customWidth="1"/>
    <col min="15621" max="15621" width="15.28515625" style="1" customWidth="1"/>
    <col min="15622" max="15622" width="13.42578125" style="1" customWidth="1"/>
    <col min="15623" max="15872" width="9.140625" style="1"/>
    <col min="15873" max="15873" width="6.7109375" style="1" bestFit="1" customWidth="1"/>
    <col min="15874" max="15874" width="41.28515625" style="1" customWidth="1"/>
    <col min="15875" max="15875" width="6" style="1" bestFit="1" customWidth="1"/>
    <col min="15876" max="15876" width="3.7109375" style="1" customWidth="1"/>
    <col min="15877" max="15877" width="15.28515625" style="1" customWidth="1"/>
    <col min="15878" max="15878" width="13.42578125" style="1" customWidth="1"/>
    <col min="15879" max="16128" width="9.140625" style="1"/>
    <col min="16129" max="16129" width="6.7109375" style="1" bestFit="1" customWidth="1"/>
    <col min="16130" max="16130" width="41.28515625" style="1" customWidth="1"/>
    <col min="16131" max="16131" width="6" style="1" bestFit="1" customWidth="1"/>
    <col min="16132" max="16132" width="3.7109375" style="1" customWidth="1"/>
    <col min="16133" max="16133" width="15.28515625" style="1" customWidth="1"/>
    <col min="16134" max="16134" width="13.42578125" style="1" customWidth="1"/>
    <col min="16135" max="16384" width="9.140625" style="1"/>
  </cols>
  <sheetData>
    <row r="1" spans="1:9" x14ac:dyDescent="0.2">
      <c r="A1" s="35"/>
      <c r="B1" s="15" t="s">
        <v>3</v>
      </c>
      <c r="C1" s="16"/>
      <c r="D1" s="16"/>
      <c r="E1" s="17"/>
      <c r="F1" s="17"/>
    </row>
    <row r="2" spans="1:9" x14ac:dyDescent="0.2">
      <c r="A2" s="35"/>
      <c r="B2" s="15" t="s">
        <v>26</v>
      </c>
      <c r="C2" s="16"/>
      <c r="D2" s="16"/>
      <c r="E2" s="17"/>
      <c r="F2" s="17"/>
    </row>
    <row r="3" spans="1:9" x14ac:dyDescent="0.2">
      <c r="A3" s="35"/>
      <c r="B3" s="15" t="s">
        <v>182</v>
      </c>
      <c r="C3" s="16"/>
      <c r="D3" s="16"/>
      <c r="E3" s="17"/>
      <c r="F3" s="17"/>
    </row>
    <row r="4" spans="1:9" s="2" customFormat="1" x14ac:dyDescent="0.2">
      <c r="A4" s="35"/>
      <c r="B4" s="15"/>
      <c r="C4" s="36"/>
      <c r="D4" s="36"/>
      <c r="E4" s="21"/>
      <c r="F4" s="37"/>
    </row>
    <row r="5" spans="1:9" s="2" customFormat="1" ht="29.45" customHeight="1" x14ac:dyDescent="0.2">
      <c r="A5" s="9" t="s">
        <v>56</v>
      </c>
      <c r="B5" s="10" t="s">
        <v>58</v>
      </c>
      <c r="C5" s="11" t="s">
        <v>57</v>
      </c>
      <c r="D5" s="12" t="s">
        <v>59</v>
      </c>
      <c r="E5" s="13" t="s">
        <v>60</v>
      </c>
      <c r="F5" s="13" t="s">
        <v>61</v>
      </c>
    </row>
    <row r="6" spans="1:9" x14ac:dyDescent="0.2">
      <c r="A6" s="18"/>
      <c r="B6" s="19" t="s">
        <v>204</v>
      </c>
      <c r="C6" s="20"/>
      <c r="D6" s="20"/>
      <c r="E6" s="21"/>
      <c r="F6" s="22"/>
    </row>
    <row r="7" spans="1:9" x14ac:dyDescent="0.2">
      <c r="A7" s="18"/>
      <c r="B7" s="19" t="s">
        <v>205</v>
      </c>
      <c r="C7" s="20"/>
      <c r="D7" s="20"/>
      <c r="E7" s="21"/>
      <c r="F7" s="22"/>
    </row>
    <row r="8" spans="1:9" x14ac:dyDescent="0.2">
      <c r="A8" s="18"/>
      <c r="B8" s="19"/>
      <c r="C8" s="20"/>
      <c r="D8" s="20"/>
      <c r="E8" s="21"/>
      <c r="F8" s="22"/>
    </row>
    <row r="9" spans="1:9" x14ac:dyDescent="0.2">
      <c r="A9" s="38">
        <f>MAX($A6:A$6)+1</f>
        <v>1</v>
      </c>
      <c r="B9" s="104" t="s">
        <v>203</v>
      </c>
      <c r="C9" s="30">
        <v>200</v>
      </c>
      <c r="D9" s="29" t="s">
        <v>8</v>
      </c>
      <c r="E9" s="40">
        <v>0</v>
      </c>
      <c r="F9" s="43">
        <f>C9*E9</f>
        <v>0</v>
      </c>
      <c r="I9" s="3"/>
    </row>
    <row r="10" spans="1:9" x14ac:dyDescent="0.2">
      <c r="A10" s="41"/>
      <c r="E10" s="40"/>
      <c r="F10" s="43"/>
    </row>
    <row r="11" spans="1:9" x14ac:dyDescent="0.2">
      <c r="A11" s="38">
        <f>MAX($A3:A$10)+1</f>
        <v>2</v>
      </c>
      <c r="B11" s="70" t="s">
        <v>206</v>
      </c>
      <c r="C11" s="30">
        <v>1</v>
      </c>
      <c r="D11" s="29" t="s">
        <v>4</v>
      </c>
      <c r="E11" s="40">
        <v>0</v>
      </c>
      <c r="F11" s="43">
        <f>C11*E11</f>
        <v>0</v>
      </c>
    </row>
    <row r="12" spans="1:9" x14ac:dyDescent="0.2">
      <c r="A12" s="38"/>
      <c r="E12" s="40"/>
      <c r="F12" s="43"/>
    </row>
    <row r="13" spans="1:9" x14ac:dyDescent="0.2">
      <c r="A13" s="38">
        <f>MAX($A$6:A12)+1</f>
        <v>3</v>
      </c>
      <c r="B13" s="48" t="s">
        <v>207</v>
      </c>
      <c r="E13" s="44"/>
      <c r="F13" s="44"/>
      <c r="I13" s="3"/>
    </row>
    <row r="14" spans="1:9" x14ac:dyDescent="0.2">
      <c r="A14" s="38"/>
      <c r="B14" s="48" t="s">
        <v>197</v>
      </c>
      <c r="E14" s="44"/>
      <c r="F14" s="44"/>
      <c r="I14" s="3"/>
    </row>
    <row r="15" spans="1:9" x14ac:dyDescent="0.2">
      <c r="A15" s="7"/>
      <c r="B15" s="45" t="s">
        <v>195</v>
      </c>
      <c r="E15" s="40"/>
      <c r="F15" s="43"/>
      <c r="I15" s="3"/>
    </row>
    <row r="16" spans="1:9" x14ac:dyDescent="0.2">
      <c r="A16" s="7"/>
      <c r="B16" s="45" t="s">
        <v>196</v>
      </c>
      <c r="C16" s="30">
        <v>1</v>
      </c>
      <c r="D16" s="29" t="s">
        <v>0</v>
      </c>
      <c r="E16" s="40">
        <v>0</v>
      </c>
      <c r="F16" s="43">
        <f>C16*E16</f>
        <v>0</v>
      </c>
      <c r="I16" s="3"/>
    </row>
    <row r="17" spans="1:12" x14ac:dyDescent="0.2">
      <c r="A17" s="7"/>
      <c r="B17" s="46"/>
      <c r="E17" s="40"/>
      <c r="F17" s="43"/>
      <c r="I17" s="3"/>
    </row>
    <row r="18" spans="1:12" s="2" customFormat="1" x14ac:dyDescent="0.2">
      <c r="A18" s="38">
        <f>MAX($A$6:A17)+1</f>
        <v>4</v>
      </c>
      <c r="B18" s="23" t="s">
        <v>14</v>
      </c>
      <c r="C18" s="53"/>
      <c r="D18" s="54"/>
      <c r="E18" s="55"/>
      <c r="F18" s="22"/>
      <c r="L18" s="1"/>
    </row>
    <row r="19" spans="1:12" ht="25.5" x14ac:dyDescent="0.2">
      <c r="A19" s="38"/>
      <c r="B19" s="42" t="s">
        <v>185</v>
      </c>
      <c r="C19" s="25"/>
      <c r="D19" s="25"/>
      <c r="E19" s="55"/>
      <c r="F19" s="43"/>
    </row>
    <row r="20" spans="1:12" x14ac:dyDescent="0.2">
      <c r="A20" s="8"/>
      <c r="B20" s="56" t="s">
        <v>15</v>
      </c>
      <c r="C20" s="30">
        <v>1</v>
      </c>
      <c r="D20" s="29" t="s">
        <v>0</v>
      </c>
      <c r="E20" s="40"/>
      <c r="F20" s="43">
        <f>C20*E20</f>
        <v>0</v>
      </c>
    </row>
    <row r="21" spans="1:12" x14ac:dyDescent="0.2">
      <c r="A21" s="8"/>
      <c r="B21" s="56" t="s">
        <v>184</v>
      </c>
      <c r="C21" s="30">
        <v>1</v>
      </c>
      <c r="D21" s="29" t="s">
        <v>0</v>
      </c>
      <c r="E21" s="40"/>
      <c r="F21" s="43">
        <f>C21*E21</f>
        <v>0</v>
      </c>
    </row>
    <row r="22" spans="1:12" x14ac:dyDescent="0.2">
      <c r="A22" s="8"/>
      <c r="B22" s="24" t="s">
        <v>183</v>
      </c>
      <c r="C22" s="25"/>
      <c r="D22" s="25"/>
      <c r="E22" s="55"/>
      <c r="F22" s="43"/>
    </row>
    <row r="23" spans="1:12" x14ac:dyDescent="0.2">
      <c r="A23" s="38">
        <f>MAX($A$6:A22)+1</f>
        <v>5</v>
      </c>
      <c r="B23" s="111" t="s">
        <v>202</v>
      </c>
      <c r="C23" s="58"/>
      <c r="D23" s="59"/>
      <c r="E23" s="55"/>
      <c r="F23" s="43"/>
    </row>
    <row r="24" spans="1:12" x14ac:dyDescent="0.2">
      <c r="A24" s="38"/>
      <c r="B24" s="60" t="s">
        <v>198</v>
      </c>
      <c r="E24" s="40"/>
      <c r="F24" s="43"/>
    </row>
    <row r="25" spans="1:12" x14ac:dyDescent="0.2">
      <c r="A25" s="38"/>
      <c r="B25" s="60" t="s">
        <v>188</v>
      </c>
      <c r="C25" s="30">
        <v>2</v>
      </c>
      <c r="D25" s="29" t="s">
        <v>0</v>
      </c>
      <c r="E25" s="40"/>
      <c r="F25" s="43">
        <f>C25*E25</f>
        <v>0</v>
      </c>
    </row>
    <row r="26" spans="1:12" x14ac:dyDescent="0.2">
      <c r="A26" s="38"/>
      <c r="B26" s="60" t="s">
        <v>187</v>
      </c>
      <c r="C26" s="30">
        <v>1</v>
      </c>
      <c r="D26" s="29" t="s">
        <v>0</v>
      </c>
      <c r="E26" s="40"/>
      <c r="F26" s="43">
        <f>C26*E26</f>
        <v>0</v>
      </c>
    </row>
    <row r="27" spans="1:12" x14ac:dyDescent="0.2">
      <c r="A27" s="7"/>
      <c r="B27" s="60"/>
      <c r="E27" s="40"/>
      <c r="F27" s="43"/>
    </row>
    <row r="28" spans="1:12" x14ac:dyDescent="0.2">
      <c r="A28" s="38">
        <f>MAX($A$6:A27)+1</f>
        <v>6</v>
      </c>
      <c r="B28" s="57" t="s">
        <v>64</v>
      </c>
      <c r="C28" s="58"/>
      <c r="D28" s="59"/>
      <c r="E28" s="55"/>
      <c r="F28" s="43"/>
    </row>
    <row r="29" spans="1:12" x14ac:dyDescent="0.2">
      <c r="A29" s="38"/>
      <c r="B29" s="60" t="s">
        <v>186</v>
      </c>
      <c r="C29" s="30">
        <v>1</v>
      </c>
      <c r="D29" s="29" t="s">
        <v>0</v>
      </c>
      <c r="E29" s="40"/>
      <c r="F29" s="43">
        <f>C29*E29</f>
        <v>0</v>
      </c>
    </row>
    <row r="30" spans="1:12" x14ac:dyDescent="0.2">
      <c r="A30" s="7"/>
      <c r="B30" s="60" t="s">
        <v>199</v>
      </c>
      <c r="E30" s="40"/>
      <c r="F30" s="43"/>
    </row>
    <row r="31" spans="1:12" x14ac:dyDescent="0.2">
      <c r="A31" s="7"/>
      <c r="B31" s="60"/>
      <c r="E31" s="40"/>
      <c r="F31" s="43"/>
    </row>
    <row r="32" spans="1:12" s="2" customFormat="1" x14ac:dyDescent="0.2">
      <c r="A32" s="38">
        <f>MAX($A$6:A30)+1</f>
        <v>7</v>
      </c>
      <c r="B32" s="49" t="s">
        <v>191</v>
      </c>
      <c r="C32" s="30"/>
      <c r="D32" s="29"/>
      <c r="E32" s="44"/>
      <c r="F32" s="44"/>
    </row>
    <row r="33" spans="1:6" s="2" customFormat="1" ht="40.5" customHeight="1" x14ac:dyDescent="0.2">
      <c r="A33" s="47"/>
      <c r="B33" s="45" t="s">
        <v>200</v>
      </c>
      <c r="C33" s="30"/>
      <c r="D33" s="29"/>
      <c r="E33" s="44"/>
      <c r="F33" s="44"/>
    </row>
    <row r="34" spans="1:6" s="2" customFormat="1" x14ac:dyDescent="0.2">
      <c r="A34" s="26"/>
      <c r="B34" s="42" t="s">
        <v>189</v>
      </c>
      <c r="C34" s="30">
        <v>1</v>
      </c>
      <c r="D34" s="29" t="s">
        <v>0</v>
      </c>
      <c r="E34" s="40"/>
      <c r="F34" s="43">
        <f>C34*E34</f>
        <v>0</v>
      </c>
    </row>
    <row r="35" spans="1:6" s="2" customFormat="1" x14ac:dyDescent="0.2">
      <c r="A35" s="26"/>
      <c r="B35" s="42"/>
      <c r="C35" s="30"/>
      <c r="D35" s="29"/>
      <c r="E35" s="40"/>
      <c r="F35" s="43"/>
    </row>
    <row r="36" spans="1:6" s="2" customFormat="1" x14ac:dyDescent="0.2">
      <c r="A36" s="38">
        <f>MAX($A$6:A34)+1</f>
        <v>8</v>
      </c>
      <c r="B36" s="23" t="s">
        <v>192</v>
      </c>
      <c r="C36" s="30"/>
      <c r="D36" s="29"/>
      <c r="E36" s="44"/>
      <c r="F36" s="44"/>
    </row>
    <row r="37" spans="1:6" s="2" customFormat="1" ht="25.5" x14ac:dyDescent="0.2">
      <c r="A37" s="16"/>
      <c r="B37" s="45" t="s">
        <v>190</v>
      </c>
      <c r="C37" s="30"/>
      <c r="D37" s="29"/>
      <c r="E37" s="44"/>
      <c r="F37" s="44"/>
    </row>
    <row r="38" spans="1:6" s="2" customFormat="1" x14ac:dyDescent="0.2">
      <c r="A38" s="26"/>
      <c r="B38" s="42" t="s">
        <v>213</v>
      </c>
      <c r="C38" s="30">
        <v>1</v>
      </c>
      <c r="D38" s="29" t="s">
        <v>0</v>
      </c>
      <c r="E38" s="40"/>
      <c r="F38" s="43">
        <f>C38*E38</f>
        <v>0</v>
      </c>
    </row>
    <row r="39" spans="1:6" s="2" customFormat="1" x14ac:dyDescent="0.2">
      <c r="A39" s="7"/>
      <c r="B39" s="48"/>
      <c r="C39" s="30"/>
      <c r="D39" s="29"/>
      <c r="E39" s="44"/>
      <c r="F39" s="44"/>
    </row>
    <row r="40" spans="1:6" x14ac:dyDescent="0.2">
      <c r="A40" s="38">
        <f>MAX($A$6:A39)+1</f>
        <v>9</v>
      </c>
      <c r="B40" s="23" t="s">
        <v>49</v>
      </c>
      <c r="C40" s="62"/>
      <c r="D40" s="54"/>
      <c r="E40" s="50"/>
      <c r="F40" s="63"/>
    </row>
    <row r="41" spans="1:6" s="2" customFormat="1" ht="52.5" customHeight="1" x14ac:dyDescent="0.2">
      <c r="A41" s="64"/>
      <c r="B41" s="42" t="s">
        <v>193</v>
      </c>
      <c r="C41" s="25"/>
      <c r="D41" s="25"/>
      <c r="E41" s="52"/>
      <c r="F41" s="52"/>
    </row>
    <row r="42" spans="1:6" s="2" customFormat="1" x14ac:dyDescent="0.2">
      <c r="A42" s="65"/>
      <c r="B42" s="42" t="s">
        <v>201</v>
      </c>
      <c r="C42" s="30">
        <v>2</v>
      </c>
      <c r="D42" s="29" t="s">
        <v>7</v>
      </c>
      <c r="E42" s="40"/>
      <c r="F42" s="43">
        <f>C42*E42</f>
        <v>0</v>
      </c>
    </row>
    <row r="43" spans="1:6" s="2" customFormat="1" x14ac:dyDescent="0.2">
      <c r="A43" s="65"/>
      <c r="B43" s="42" t="s">
        <v>211</v>
      </c>
      <c r="C43" s="30">
        <v>4</v>
      </c>
      <c r="D43" s="29" t="s">
        <v>7</v>
      </c>
      <c r="E43" s="40"/>
      <c r="F43" s="43">
        <f>C43*E43</f>
        <v>0</v>
      </c>
    </row>
    <row r="44" spans="1:6" s="2" customFormat="1" x14ac:dyDescent="0.2">
      <c r="A44" s="65"/>
      <c r="B44" s="24"/>
      <c r="C44" s="30"/>
      <c r="D44" s="29"/>
      <c r="E44" s="39"/>
      <c r="F44" s="61"/>
    </row>
    <row r="45" spans="1:6" s="2" customFormat="1" x14ac:dyDescent="0.2">
      <c r="A45" s="65"/>
      <c r="B45" s="23" t="s">
        <v>50</v>
      </c>
      <c r="C45" s="30"/>
      <c r="D45" s="29"/>
      <c r="E45" s="39"/>
      <c r="F45" s="61"/>
    </row>
    <row r="46" spans="1:6" ht="51" x14ac:dyDescent="0.2">
      <c r="A46" s="38">
        <f>MAX($A$6:A45)+1</f>
        <v>10</v>
      </c>
      <c r="B46" s="42" t="s">
        <v>51</v>
      </c>
      <c r="C46" s="62"/>
      <c r="D46" s="54"/>
      <c r="E46" s="50"/>
      <c r="F46" s="63"/>
    </row>
    <row r="47" spans="1:6" s="2" customFormat="1" ht="15" x14ac:dyDescent="0.2">
      <c r="A47" s="64"/>
      <c r="B47" s="111" t="s">
        <v>212</v>
      </c>
      <c r="C47" s="30">
        <v>4</v>
      </c>
      <c r="D47" s="29" t="s">
        <v>0</v>
      </c>
      <c r="E47" s="40"/>
      <c r="F47" s="43">
        <f>C47*E47</f>
        <v>0</v>
      </c>
    </row>
    <row r="48" spans="1:6" s="2" customFormat="1" ht="15" x14ac:dyDescent="0.2">
      <c r="A48" s="64"/>
      <c r="B48" s="111" t="s">
        <v>208</v>
      </c>
      <c r="C48" s="30">
        <v>4</v>
      </c>
      <c r="D48" s="29" t="s">
        <v>0</v>
      </c>
      <c r="E48" s="40"/>
      <c r="F48" s="43">
        <f>C48*E48</f>
        <v>0</v>
      </c>
    </row>
    <row r="49" spans="1:9" ht="38.25" x14ac:dyDescent="0.2">
      <c r="A49" s="7"/>
      <c r="B49" s="66" t="s">
        <v>209</v>
      </c>
      <c r="E49" s="39"/>
      <c r="F49" s="61"/>
    </row>
    <row r="50" spans="1:9" s="2" customFormat="1" x14ac:dyDescent="0.2">
      <c r="A50" s="64"/>
      <c r="B50" s="48"/>
      <c r="C50" s="25"/>
      <c r="D50" s="25"/>
      <c r="E50" s="52"/>
      <c r="F50" s="52"/>
    </row>
    <row r="51" spans="1:9" x14ac:dyDescent="0.2">
      <c r="A51" s="7"/>
      <c r="B51" s="57" t="s">
        <v>13</v>
      </c>
      <c r="C51" s="29"/>
      <c r="E51" s="40"/>
      <c r="F51" s="43"/>
      <c r="I51" s="3"/>
    </row>
    <row r="52" spans="1:9" ht="25.5" x14ac:dyDescent="0.2">
      <c r="A52" s="38">
        <f>MAX($A$6:A51)+1</f>
        <v>11</v>
      </c>
      <c r="B52" s="45" t="s">
        <v>194</v>
      </c>
      <c r="C52" s="30">
        <v>2</v>
      </c>
      <c r="D52" s="29" t="s">
        <v>62</v>
      </c>
      <c r="E52" s="40"/>
      <c r="F52" s="43">
        <f>C52*E52</f>
        <v>0</v>
      </c>
    </row>
    <row r="53" spans="1:9" x14ac:dyDescent="0.2">
      <c r="A53" s="69"/>
      <c r="B53" s="60"/>
      <c r="E53" s="40"/>
      <c r="F53" s="43"/>
    </row>
    <row r="54" spans="1:9" x14ac:dyDescent="0.2">
      <c r="A54" s="7"/>
      <c r="B54" s="57" t="s">
        <v>16</v>
      </c>
      <c r="C54" s="29"/>
      <c r="E54" s="40"/>
      <c r="F54" s="43"/>
      <c r="I54" s="3"/>
    </row>
    <row r="55" spans="1:9" x14ac:dyDescent="0.2">
      <c r="A55" s="38">
        <f>MAX($A$6:A54)+1</f>
        <v>12</v>
      </c>
      <c r="B55" s="60" t="s">
        <v>17</v>
      </c>
      <c r="C55" s="29">
        <v>1</v>
      </c>
      <c r="D55" s="29" t="s">
        <v>6</v>
      </c>
      <c r="E55" s="40"/>
      <c r="F55" s="43">
        <f>C55*E55</f>
        <v>0</v>
      </c>
      <c r="G55" s="43"/>
    </row>
    <row r="56" spans="1:9" x14ac:dyDescent="0.2">
      <c r="A56" s="69"/>
      <c r="B56" s="60"/>
      <c r="C56" s="67"/>
      <c r="D56" s="67"/>
      <c r="E56" s="68"/>
      <c r="F56" s="68"/>
    </row>
    <row r="57" spans="1:9" x14ac:dyDescent="0.2">
      <c r="A57" s="7"/>
      <c r="B57" s="23" t="s">
        <v>27</v>
      </c>
      <c r="E57" s="44"/>
      <c r="F57" s="44"/>
      <c r="I57" s="3"/>
    </row>
    <row r="58" spans="1:9" x14ac:dyDescent="0.2">
      <c r="A58" s="38">
        <f>MAX($A$6:A57)+1</f>
        <v>13</v>
      </c>
      <c r="B58" s="45" t="s">
        <v>28</v>
      </c>
      <c r="C58" s="29">
        <v>1</v>
      </c>
      <c r="D58" s="29" t="s">
        <v>6</v>
      </c>
      <c r="E58" s="40"/>
      <c r="F58" s="43">
        <f>C58*E58</f>
        <v>0</v>
      </c>
      <c r="I58" s="3"/>
    </row>
    <row r="59" spans="1:9" x14ac:dyDescent="0.2">
      <c r="A59" s="7"/>
      <c r="B59" s="48"/>
      <c r="E59" s="44"/>
      <c r="F59" s="44"/>
      <c r="I59" s="3"/>
    </row>
    <row r="60" spans="1:9" x14ac:dyDescent="0.2">
      <c r="A60" s="7"/>
      <c r="B60" s="23" t="s">
        <v>29</v>
      </c>
      <c r="E60" s="50"/>
      <c r="F60" s="51"/>
    </row>
    <row r="61" spans="1:9" ht="25.5" x14ac:dyDescent="0.2">
      <c r="A61" s="38">
        <f>MAX($A$6:A60)+1</f>
        <v>14</v>
      </c>
      <c r="B61" s="45" t="s">
        <v>30</v>
      </c>
      <c r="C61" s="29">
        <v>1</v>
      </c>
      <c r="D61" s="29" t="s">
        <v>6</v>
      </c>
      <c r="E61" s="40"/>
      <c r="F61" s="43">
        <f>C61*E61</f>
        <v>0</v>
      </c>
      <c r="I61" s="3"/>
    </row>
    <row r="62" spans="1:9" x14ac:dyDescent="0.2">
      <c r="A62" s="7"/>
      <c r="B62" s="48"/>
      <c r="E62" s="44"/>
      <c r="F62" s="44"/>
      <c r="I62" s="3"/>
    </row>
    <row r="63" spans="1:9" ht="25.5" x14ac:dyDescent="0.2">
      <c r="A63" s="38">
        <f>MAX($A$6:A62)+1</f>
        <v>15</v>
      </c>
      <c r="B63" s="34" t="s">
        <v>210</v>
      </c>
      <c r="C63" s="29">
        <v>4</v>
      </c>
      <c r="D63" s="29" t="s">
        <v>6</v>
      </c>
      <c r="E63" s="40"/>
      <c r="F63" s="43">
        <f>C63*E63</f>
        <v>0</v>
      </c>
      <c r="I63" s="3"/>
    </row>
    <row r="64" spans="1:9" x14ac:dyDescent="0.2">
      <c r="A64" s="7"/>
      <c r="B64" s="73"/>
      <c r="C64" s="71"/>
      <c r="E64" s="44"/>
      <c r="F64" s="72"/>
      <c r="I64" s="3"/>
    </row>
    <row r="65" spans="1:6" x14ac:dyDescent="0.2">
      <c r="A65" s="7"/>
      <c r="E65" s="50"/>
      <c r="F65" s="51"/>
    </row>
    <row r="66" spans="1:6" x14ac:dyDescent="0.2">
      <c r="A66" s="93"/>
      <c r="B66" s="76" t="s">
        <v>1</v>
      </c>
      <c r="C66" s="77"/>
      <c r="D66" s="78"/>
      <c r="E66" s="94"/>
      <c r="F66" s="95">
        <f>SUM(F6:F65)</f>
        <v>0</v>
      </c>
    </row>
    <row r="67" spans="1:6" x14ac:dyDescent="0.2">
      <c r="A67" s="112"/>
      <c r="C67" s="113"/>
      <c r="D67" s="114"/>
      <c r="E67" s="115"/>
      <c r="F67" s="116"/>
    </row>
  </sheetData>
  <pageMargins left="0.9055118110236221" right="0.59055118110236227" top="0.74803149606299213" bottom="0.74803149606299213" header="0.31496062992125984" footer="0.31496062992125984"/>
  <pageSetup paperSize="9" scale="94" firstPageNumber="6" orientation="portrait" useFirstPageNumber="1" r:id="rId1"/>
  <headerFooter alignWithMargins="0">
    <oddHeader>&amp;RPsihiatrična bolnišnica Vojnik</oddHeader>
    <oddFooter>&amp;C&amp;"Arial,Navadno"&amp;P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4</vt:i4>
      </vt:variant>
    </vt:vector>
  </HeadingPairs>
  <TitlesOfParts>
    <vt:vector size="7" baseType="lpstr">
      <vt:lpstr>REKAPITULACIJA</vt:lpstr>
      <vt:lpstr>OGREVANJE</vt:lpstr>
      <vt:lpstr>NOTRANJA PL NAPELJAVA</vt:lpstr>
      <vt:lpstr>'NOTRANJA PL NAPELJAVA'!Področje_tiskanja</vt:lpstr>
      <vt:lpstr>OGREVANJE!Področje_tiskanja</vt:lpstr>
      <vt:lpstr>REKAPITULACIJA!Področje_tiskanja</vt:lpstr>
      <vt:lpstr>'NOTRANJA PL NAPELJAVA'!Tiskanje_naslovov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gredelonghi</dc:creator>
  <dc:description>izdelan: 31/08-2005</dc:description>
  <cp:lastModifiedBy>Albin Apotekar</cp:lastModifiedBy>
  <cp:lastPrinted>2024-06-11T10:22:01Z</cp:lastPrinted>
  <dcterms:created xsi:type="dcterms:W3CDTF">1999-05-03T05:58:28Z</dcterms:created>
  <dcterms:modified xsi:type="dcterms:W3CDTF">2024-06-12T09:44:09Z</dcterms:modified>
</cp:coreProperties>
</file>